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B18CBA-3AC5-4601-8FF8-75089E86A8AC}" xr6:coauthVersionLast="47" xr6:coauthVersionMax="47" xr10:uidLastSave="{00000000-0000-0000-0000-000000000000}"/>
  <bookViews>
    <workbookView xWindow="-108" yWindow="-108" windowWidth="23256" windowHeight="12576"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<sst xmlns="http://schemas.openxmlformats.org/spreadsheetml/2006/main" count="1445" uniqueCount="218">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</sst>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217</v>
      </c>
      <c r="D1" s="123"/>
      <c r="E1" s="123"/>
      <c r="F1" s="123"/>
      <c r="G1" s="123"/>
      <c r="H1" s="124" t="s">
        <v>0</v>
      </c>
      <c r="J1" s="124"/>
      <c r="L1" s="123"/>
      <c r="M1" s="123"/>
      <c r="N1" s="123"/>
      <c r="O1" s="123"/>
      <c r="P1" s="123"/>
      <c r="Q1" s="123"/>
      <c r="R1" s="123"/>
      <c r="AM1" s="125"/>
      <c r="AN1" s="126"/>
      <c r="AO1" s="126" t="s">
        <v>68</v>
      </c>
      <c r="AP1" s="291" t="s">
        <v>176</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5">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295" t="s">
        <v>159</v>
      </c>
      <c r="BC3" s="296"/>
      <c r="BD3" s="296"/>
      <c r="BE3" s="297"/>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295" t="s">
        <v>161</v>
      </c>
      <c r="BC4" s="296"/>
      <c r="BD4" s="296"/>
      <c r="BE4" s="297"/>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183</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347" t="s">
        <v>98</v>
      </c>
      <c r="C17" s="350" t="s">
        <v>185</v>
      </c>
      <c r="D17" s="351"/>
      <c r="E17" s="352"/>
      <c r="F17" s="172"/>
      <c r="G17" s="359" t="s">
        <v>186</v>
      </c>
      <c r="H17" s="362" t="s">
        <v>187</v>
      </c>
      <c r="I17" s="351"/>
      <c r="J17" s="351"/>
      <c r="K17" s="352"/>
      <c r="L17" s="362" t="s">
        <v>188</v>
      </c>
      <c r="M17" s="351"/>
      <c r="N17" s="351"/>
      <c r="O17" s="365"/>
      <c r="P17" s="368"/>
      <c r="Q17" s="369"/>
      <c r="R17" s="370"/>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1～4週目の勤務時間数合計</v>
      </c>
      <c r="AY17" s="381"/>
      <c r="AZ17" s="386" t="s">
        <v>190</v>
      </c>
      <c r="BA17" s="387"/>
      <c r="BB17" s="309" t="s">
        <v>191</v>
      </c>
      <c r="BC17" s="310"/>
      <c r="BD17" s="310"/>
      <c r="BE17" s="310"/>
      <c r="BF17" s="311"/>
    </row>
    <row r="18" spans="2:58" ht="20.25" customHeight="1" x14ac:dyDescent="0.45">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5">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382"/>
      <c r="AY19" s="383"/>
      <c r="AZ19" s="388"/>
      <c r="BA19" s="389"/>
      <c r="BB19" s="312"/>
      <c r="BC19" s="313"/>
      <c r="BD19" s="313"/>
      <c r="BE19" s="313"/>
      <c r="BF19" s="314"/>
    </row>
    <row r="20" spans="2:58" ht="20.25" hidden="1" customHeight="1" x14ac:dyDescent="0.45">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382"/>
      <c r="AY20" s="383"/>
      <c r="AZ20" s="388"/>
      <c r="BA20" s="389"/>
      <c r="BB20" s="312"/>
      <c r="BC20" s="313"/>
      <c r="BD20" s="313"/>
      <c r="BE20" s="313"/>
      <c r="BF20" s="314"/>
    </row>
    <row r="21" spans="2:58" ht="22.5" customHeight="1" thickBot="1" x14ac:dyDescent="0.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384"/>
      <c r="AY21" s="385"/>
      <c r="AZ21" s="390"/>
      <c r="BA21" s="391"/>
      <c r="BB21" s="315"/>
      <c r="BC21" s="316"/>
      <c r="BD21" s="316"/>
      <c r="BE21" s="316"/>
      <c r="BF21" s="317"/>
    </row>
    <row r="22" spans="2:58" ht="20.25" customHeight="1" x14ac:dyDescent="0.45">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24"/>
      <c r="AY22" s="425"/>
      <c r="AZ22" s="426"/>
      <c r="BA22" s="427"/>
      <c r="BB22" s="318"/>
      <c r="BC22" s="319"/>
      <c r="BD22" s="319"/>
      <c r="BE22" s="319"/>
      <c r="BF22" s="320"/>
    </row>
    <row r="23" spans="2:58" ht="20.25" customHeight="1" x14ac:dyDescent="0.45">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t="str">
        <f>IF(AU22="","",VLOOKUP(AU22,'【記載例】シフト記号表（勤務時間帯）'!$C$6:$K$35,9,FALSE))</f>
        <v/>
      </c>
      <c r="AV23" s="238" t="str">
        <f>IF(AV22="","",VLOOKUP(AV22,'【記載例】シフト記号表（勤務時間帯）'!$C$6:$K$35,9,FALSE))</f>
        <v/>
      </c>
      <c r="AW23" s="238" t="str">
        <f>IF(AW22="","",VLOOKUP(AW22,'【記載例】シフト記号表（勤務時間帯）'!$C$6:$K$35,9,FALSE))</f>
        <v/>
      </c>
      <c r="AX23" s="330">
        <f>IF($BB$3="４週",SUM(S23:AT23),IF($BB$3="暦月",SUM(S23:AW23),""))</f>
        <v>160</v>
      </c>
      <c r="AY23" s="331"/>
      <c r="AZ23" s="332">
        <f>IF($BB$3="４週",AX23/4,IF($BB$3="暦月",【記載例】地密通所!AX23/(【記載例】地密通所!$BB$8/7),""))</f>
        <v>40</v>
      </c>
      <c r="BA23" s="333"/>
      <c r="BB23" s="321"/>
      <c r="BC23" s="322"/>
      <c r="BD23" s="322"/>
      <c r="BE23" s="322"/>
      <c r="BF23" s="323"/>
    </row>
    <row r="24" spans="2:58" ht="20.25" customHeight="1" x14ac:dyDescent="0.45">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t="str">
        <f>IF(AU22="","",VLOOKUP(AU22,'【記載例】シフト記号表（勤務時間帯）'!$C$6:$U$35,19,FALSE))</f>
        <v/>
      </c>
      <c r="AV24" s="241" t="str">
        <f>IF(AV22="","",VLOOKUP(AV22,'【記載例】シフト記号表（勤務時間帯）'!$C$6:$U$35,19,FALSE))</f>
        <v/>
      </c>
      <c r="AW24" s="241" t="str">
        <f>IF(AW22="","",VLOOKUP(AW22,'【記載例】シフト記号表（勤務時間帯）'!$C$6:$U$35,19,FALSE))</f>
        <v/>
      </c>
      <c r="AX24" s="337">
        <f>IF($BB$3="４週",SUM(S24:AT24),IF($BB$3="暦月",SUM(S24:AW24),""))</f>
        <v>140</v>
      </c>
      <c r="AY24" s="338"/>
      <c r="AZ24" s="407">
        <f>IF($BB$3="４週",AX24/4,IF($BB$3="暦月",【記載例】地密通所!AX24/(【記載例】地密通所!$BB$8/7),""))</f>
        <v>35</v>
      </c>
      <c r="BA24" s="408"/>
      <c r="BB24" s="324"/>
      <c r="BC24" s="325"/>
      <c r="BD24" s="325"/>
      <c r="BE24" s="325"/>
      <c r="BF24" s="326"/>
    </row>
    <row r="25" spans="2:58" ht="20.25" customHeight="1" x14ac:dyDescent="0.45">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410"/>
      <c r="AY25" s="411"/>
      <c r="AZ25" s="412"/>
      <c r="BA25" s="413"/>
      <c r="BB25" s="440"/>
      <c r="BC25" s="441"/>
      <c r="BD25" s="441"/>
      <c r="BE25" s="441"/>
      <c r="BF25" s="442"/>
    </row>
    <row r="26" spans="2:58" ht="20.25" customHeight="1" x14ac:dyDescent="0.45">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t="str">
        <f>IF(AV25="","",VLOOKUP(AV25,'【記載例】シフト記号表（勤務時間帯）'!$C$6:$K$35,9,FALSE))</f>
        <v/>
      </c>
      <c r="AW26" s="238" t="str">
        <f>IF(AW25="","",VLOOKUP(AW25,'【記載例】シフト記号表（勤務時間帯）'!$C$6:$K$35,9,FALSE))</f>
        <v/>
      </c>
      <c r="AX26" s="330">
        <f>IF($BB$3="４週",SUM(S26:AT26),IF($BB$3="暦月",SUM(S26:AW26),""))</f>
        <v>160</v>
      </c>
      <c r="AY26" s="331"/>
      <c r="AZ26" s="332">
        <f>IF($BB$3="４週",AX26/4,IF($BB$3="暦月",【記載例】地密通所!AX26/(【記載例】地密通所!$BB$8/7),""))</f>
        <v>40</v>
      </c>
      <c r="BA26" s="333"/>
      <c r="BB26" s="321"/>
      <c r="BC26" s="322"/>
      <c r="BD26" s="322"/>
      <c r="BE26" s="322"/>
      <c r="BF26" s="323"/>
    </row>
    <row r="27" spans="2:58" ht="20.25" customHeight="1" x14ac:dyDescent="0.45">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t="str">
        <f>IF(AV25="","",VLOOKUP(AV25,'【記載例】シフト記号表（勤務時間帯）'!$C$6:$U$35,19,FALSE))</f>
        <v/>
      </c>
      <c r="AW27" s="241" t="str">
        <f>IF(AW25="","",VLOOKUP(AW25,'【記載例】シフト記号表（勤務時間帯）'!$C$6:$U$35,19,FALSE))</f>
        <v/>
      </c>
      <c r="AX27" s="337">
        <f>IF($BB$3="４週",SUM(S27:AT27),IF($BB$3="暦月",SUM(S27:AW27),""))</f>
        <v>140</v>
      </c>
      <c r="AY27" s="338"/>
      <c r="AZ27" s="407">
        <f>IF($BB$3="４週",AX27/4,IF($BB$3="暦月",【記載例】地密通所!AX27/(【記載例】地密通所!$BB$8/7),""))</f>
        <v>35</v>
      </c>
      <c r="BA27" s="408"/>
      <c r="BB27" s="324"/>
      <c r="BC27" s="325"/>
      <c r="BD27" s="325"/>
      <c r="BE27" s="325"/>
      <c r="BF27" s="326"/>
    </row>
    <row r="28" spans="2:58" ht="20.25" customHeight="1" x14ac:dyDescent="0.45">
      <c r="B28" s="409">
        <f>B25+1</f>
        <v>3</v>
      </c>
      <c r="C28" s="414" t="s">
        <v>60</v>
      </c>
      <c r="D28" s="415"/>
      <c r="E28" s="416"/>
      <c r="F28" s="119"/>
      <c r="G28" s="443" t="s">
        <v>122</v>
      </c>
      <c r="H28" s="445" t="s">
        <v>166</v>
      </c>
      <c r="I28" s="345"/>
      <c r="J28" s="345"/>
      <c r="K28" s="346"/>
      <c r="L28" s="446" t="s">
        <v>129</v>
      </c>
      <c r="M28" s="447"/>
      <c r="N28" s="447"/>
      <c r="O28" s="448"/>
      <c r="P28" s="452" t="s">
        <v>49</v>
      </c>
      <c r="Q28" s="453"/>
      <c r="R28" s="454"/>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410"/>
      <c r="AY28" s="411"/>
      <c r="AZ28" s="412"/>
      <c r="BA28" s="413"/>
      <c r="BB28" s="440" t="s">
        <v>137</v>
      </c>
      <c r="BC28" s="441"/>
      <c r="BD28" s="441"/>
      <c r="BE28" s="441"/>
      <c r="BF28" s="442"/>
    </row>
    <row r="29" spans="2:58" ht="20.25" customHeight="1" x14ac:dyDescent="0.45">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t="str">
        <f>IF(AU28="","",VLOOKUP(AU28,'【記載例】シフト記号表（勤務時間帯）'!$C$6:$K$35,9,FALSE))</f>
        <v/>
      </c>
      <c r="AV29" s="238" t="str">
        <f>IF(AV28="","",VLOOKUP(AV28,'【記載例】シフト記号表（勤務時間帯）'!$C$6:$K$35,9,FALSE))</f>
        <v/>
      </c>
      <c r="AW29" s="238" t="str">
        <f>IF(AW28="","",VLOOKUP(AW28,'【記載例】シフト記号表（勤務時間帯）'!$C$6:$K$35,9,FALSE))</f>
        <v/>
      </c>
      <c r="AX29" s="330">
        <f>IF($BB$3="４週",SUM(S29:AT29),IF($BB$3="暦月",SUM(S29:AW29),""))</f>
        <v>64</v>
      </c>
      <c r="AY29" s="331"/>
      <c r="AZ29" s="332">
        <f>IF($BB$3="４週",AX29/4,IF($BB$3="暦月",【記載例】地密通所!AX29/(【記載例】地密通所!$BB$8/7),""))</f>
        <v>16</v>
      </c>
      <c r="BA29" s="333"/>
      <c r="BB29" s="321"/>
      <c r="BC29" s="322"/>
      <c r="BD29" s="322"/>
      <c r="BE29" s="322"/>
      <c r="BF29" s="323"/>
    </row>
    <row r="30" spans="2:58" ht="20.25" customHeight="1" x14ac:dyDescent="0.45">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t="str">
        <f>IF(AU28="","",VLOOKUP(AU28,'【記載例】シフト記号表（勤務時間帯）'!$C$6:$U$35,19,FALSE))</f>
        <v/>
      </c>
      <c r="AV30" s="241" t="str">
        <f>IF(AV28="","",VLOOKUP(AV28,'【記載例】シフト記号表（勤務時間帯）'!$C$6:$U$35,19,FALSE))</f>
        <v/>
      </c>
      <c r="AW30" s="241" t="str">
        <f>IF(AW28="","",VLOOKUP(AW28,'【記載例】シフト記号表（勤務時間帯）'!$C$6:$U$35,19,FALSE))</f>
        <v/>
      </c>
      <c r="AX30" s="337">
        <f>IF($BB$3="４週",SUM(S30:AT30),IF($BB$3="暦月",SUM(S30:AW30),""))</f>
        <v>56</v>
      </c>
      <c r="AY30" s="338"/>
      <c r="AZ30" s="407">
        <f>IF($BB$3="４週",AX30/4,IF($BB$3="暦月",【記載例】地密通所!AX30/(【記載例】地密通所!$BB$8/7),""))</f>
        <v>14</v>
      </c>
      <c r="BA30" s="408"/>
      <c r="BB30" s="324"/>
      <c r="BC30" s="325"/>
      <c r="BD30" s="325"/>
      <c r="BE30" s="325"/>
      <c r="BF30" s="326"/>
    </row>
    <row r="31" spans="2:58" ht="20.25" customHeight="1" x14ac:dyDescent="0.45">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410"/>
      <c r="AY31" s="411"/>
      <c r="AZ31" s="412"/>
      <c r="BA31" s="413"/>
      <c r="BB31" s="440" t="s">
        <v>140</v>
      </c>
      <c r="BC31" s="441"/>
      <c r="BD31" s="441"/>
      <c r="BE31" s="441"/>
      <c r="BF31" s="442"/>
    </row>
    <row r="32" spans="2:58" ht="20.25" customHeight="1" x14ac:dyDescent="0.45">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t="str">
        <f>IF(AU31="","",VLOOKUP(AU31,'【記載例】シフト記号表（勤務時間帯）'!$C$6:$K$35,9,FALSE))</f>
        <v/>
      </c>
      <c r="AV32" s="238" t="str">
        <f>IF(AV31="","",VLOOKUP(AV31,'【記載例】シフト記号表（勤務時間帯）'!$C$6:$K$35,9,FALSE))</f>
        <v/>
      </c>
      <c r="AW32" s="238" t="str">
        <f>IF(AW31="","",VLOOKUP(AW31,'【記載例】シフト記号表（勤務時間帯）'!$C$6:$K$35,9,FALSE))</f>
        <v/>
      </c>
      <c r="AX32" s="330">
        <f>IF($BB$3="４週",SUM(S32:AT32),IF($BB$3="暦月",SUM(S32:AW32),""))</f>
        <v>64</v>
      </c>
      <c r="AY32" s="331"/>
      <c r="AZ32" s="332">
        <f>IF($BB$3="４週",AX32/4,IF($BB$3="暦月",【記載例】地密通所!AX32/(【記載例】地密通所!$BB$8/7),""))</f>
        <v>16</v>
      </c>
      <c r="BA32" s="333"/>
      <c r="BB32" s="321"/>
      <c r="BC32" s="322"/>
      <c r="BD32" s="322"/>
      <c r="BE32" s="322"/>
      <c r="BF32" s="323"/>
    </row>
    <row r="33" spans="2:58" ht="20.25" customHeight="1" x14ac:dyDescent="0.45">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t="str">
        <f>IF(AU31="","",VLOOKUP(AU31,'【記載例】シフト記号表（勤務時間帯）'!$C$6:$U$35,19,FALSE))</f>
        <v/>
      </c>
      <c r="AV33" s="241" t="str">
        <f>IF(AV31="","",VLOOKUP(AV31,'【記載例】シフト記号表（勤務時間帯）'!$C$6:$U$35,19,FALSE))</f>
        <v/>
      </c>
      <c r="AW33" s="241" t="str">
        <f>IF(AW31="","",VLOOKUP(AW31,'【記載例】シフト記号表（勤務時間帯）'!$C$6:$U$35,19,FALSE))</f>
        <v/>
      </c>
      <c r="AX33" s="337">
        <f>IF($BB$3="４週",SUM(S33:AT33),IF($BB$3="暦月",SUM(S33:AW33),""))</f>
        <v>64</v>
      </c>
      <c r="AY33" s="338"/>
      <c r="AZ33" s="407">
        <f>IF($BB$3="４週",AX33/4,IF($BB$3="暦月",【記載例】地密通所!AX33/(【記載例】地密通所!$BB$8/7),""))</f>
        <v>16</v>
      </c>
      <c r="BA33" s="408"/>
      <c r="BB33" s="324"/>
      <c r="BC33" s="325"/>
      <c r="BD33" s="325"/>
      <c r="BE33" s="325"/>
      <c r="BF33" s="326"/>
    </row>
    <row r="34" spans="2:58" ht="20.25" customHeight="1" x14ac:dyDescent="0.45">
      <c r="B34" s="409">
        <f>B31+1</f>
        <v>5</v>
      </c>
      <c r="C34" s="414" t="s">
        <v>5</v>
      </c>
      <c r="D34" s="415"/>
      <c r="E34" s="416"/>
      <c r="F34" s="119"/>
      <c r="G34" s="443" t="s">
        <v>179</v>
      </c>
      <c r="H34" s="445" t="s">
        <v>6</v>
      </c>
      <c r="I34" s="345"/>
      <c r="J34" s="345"/>
      <c r="K34" s="346"/>
      <c r="L34" s="446" t="s">
        <v>132</v>
      </c>
      <c r="M34" s="447"/>
      <c r="N34" s="447"/>
      <c r="O34" s="448"/>
      <c r="P34" s="452" t="s">
        <v>49</v>
      </c>
      <c r="Q34" s="453"/>
      <c r="R34" s="454"/>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410"/>
      <c r="AY34" s="411"/>
      <c r="AZ34" s="412"/>
      <c r="BA34" s="413"/>
      <c r="BB34" s="440" t="s">
        <v>135</v>
      </c>
      <c r="BC34" s="441"/>
      <c r="BD34" s="441"/>
      <c r="BE34" s="441"/>
      <c r="BF34" s="442"/>
    </row>
    <row r="35" spans="2:58" ht="20.25" customHeight="1" x14ac:dyDescent="0.45">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t="str">
        <f>IF(AV34="","",VLOOKUP(AV34,'【記載例】シフト記号表（勤務時間帯）'!$C$6:$K$35,9,FALSE))</f>
        <v/>
      </c>
      <c r="AW35" s="238" t="str">
        <f>IF(AW34="","",VLOOKUP(AW34,'【記載例】シフト記号表（勤務時間帯）'!$C$6:$K$35,9,FALSE))</f>
        <v/>
      </c>
      <c r="AX35" s="330">
        <f>IF($BB$3="４週",SUM(S35:AT35),IF($BB$3="暦月",SUM(S35:AW35),""))</f>
        <v>48</v>
      </c>
      <c r="AY35" s="331"/>
      <c r="AZ35" s="332">
        <f>IF($BB$3="４週",AX35/4,IF($BB$3="暦月",【記載例】地密通所!AX35/(【記載例】地密通所!$BB$8/7),""))</f>
        <v>12</v>
      </c>
      <c r="BA35" s="333"/>
      <c r="BB35" s="321"/>
      <c r="BC35" s="322"/>
      <c r="BD35" s="322"/>
      <c r="BE35" s="322"/>
      <c r="BF35" s="323"/>
    </row>
    <row r="36" spans="2:58" ht="20.25" customHeight="1" x14ac:dyDescent="0.45">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t="str">
        <f>IF(AV34="","",VLOOKUP(AV34,'【記載例】シフト記号表（勤務時間帯）'!$C$6:$U$35,19,FALSE))</f>
        <v/>
      </c>
      <c r="AW36" s="241" t="str">
        <f>IF(AW34="","",VLOOKUP(AW34,'【記載例】シフト記号表（勤務時間帯）'!$C$6:$U$35,19,FALSE))</f>
        <v/>
      </c>
      <c r="AX36" s="337">
        <f>IF($BB$3="４週",SUM(S36:AT36),IF($BB$3="暦月",SUM(S36:AW36),""))</f>
        <v>48</v>
      </c>
      <c r="AY36" s="338"/>
      <c r="AZ36" s="407">
        <f>IF($BB$3="４週",AX36/4,IF($BB$3="暦月",【記載例】地密通所!AX36/(【記載例】地密通所!$BB$8/7),""))</f>
        <v>12</v>
      </c>
      <c r="BA36" s="408"/>
      <c r="BB36" s="324"/>
      <c r="BC36" s="325"/>
      <c r="BD36" s="325"/>
      <c r="BE36" s="325"/>
      <c r="BF36" s="326"/>
    </row>
    <row r="37" spans="2:58" ht="20.25" customHeight="1" x14ac:dyDescent="0.45">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410"/>
      <c r="AY37" s="411"/>
      <c r="AZ37" s="412"/>
      <c r="BA37" s="413"/>
      <c r="BB37" s="440" t="s">
        <v>138</v>
      </c>
      <c r="BC37" s="441"/>
      <c r="BD37" s="441"/>
      <c r="BE37" s="441"/>
      <c r="BF37" s="442"/>
    </row>
    <row r="38" spans="2:58" ht="20.25" customHeight="1" x14ac:dyDescent="0.45">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t="str">
        <f>IF(AV37="","",VLOOKUP(AV37,'【記載例】シフト記号表（勤務時間帯）'!$C$6:$K$35,9,FALSE))</f>
        <v/>
      </c>
      <c r="AW38" s="238" t="str">
        <f>IF(AW37="","",VLOOKUP(AW37,'【記載例】シフト記号表（勤務時間帯）'!$C$6:$K$35,9,FALSE))</f>
        <v/>
      </c>
      <c r="AX38" s="330">
        <f>IF($BB$3="４週",SUM(S38:AT38),IF($BB$3="暦月",SUM(S38:AW38),""))</f>
        <v>96</v>
      </c>
      <c r="AY38" s="331"/>
      <c r="AZ38" s="332">
        <f>IF($BB$3="４週",AX38/4,IF($BB$3="暦月",【記載例】地密通所!AX38/(【記載例】地密通所!$BB$8/7),""))</f>
        <v>24</v>
      </c>
      <c r="BA38" s="333"/>
      <c r="BB38" s="321"/>
      <c r="BC38" s="322"/>
      <c r="BD38" s="322"/>
      <c r="BE38" s="322"/>
      <c r="BF38" s="323"/>
    </row>
    <row r="39" spans="2:58" ht="20.25" customHeight="1" x14ac:dyDescent="0.45">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t="str">
        <f>IF(AV37="","",VLOOKUP(AV37,'【記載例】シフト記号表（勤務時間帯）'!$C$6:$U$35,19,FALSE))</f>
        <v/>
      </c>
      <c r="AW39" s="241" t="str">
        <f>IF(AW37="","",VLOOKUP(AW37,'【記載例】シフト記号表（勤務時間帯）'!$C$6:$U$35,19,FALSE))</f>
        <v/>
      </c>
      <c r="AX39" s="337">
        <f>IF($BB$3="４週",SUM(S39:AT39),IF($BB$3="暦月",SUM(S39:AW39),""))</f>
        <v>84</v>
      </c>
      <c r="AY39" s="338"/>
      <c r="AZ39" s="407">
        <f>IF($BB$3="４週",AX39/4,IF($BB$3="暦月",【記載例】地密通所!AX39/(【記載例】地密通所!$BB$8/7),""))</f>
        <v>21</v>
      </c>
      <c r="BA39" s="408"/>
      <c r="BB39" s="324"/>
      <c r="BC39" s="325"/>
      <c r="BD39" s="325"/>
      <c r="BE39" s="325"/>
      <c r="BF39" s="326"/>
    </row>
    <row r="40" spans="2:58" ht="20.25" customHeight="1" x14ac:dyDescent="0.45">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410"/>
      <c r="AY40" s="411"/>
      <c r="AZ40" s="412"/>
      <c r="BA40" s="413"/>
      <c r="BB40" s="440" t="s">
        <v>139</v>
      </c>
      <c r="BC40" s="441"/>
      <c r="BD40" s="441"/>
      <c r="BE40" s="441"/>
      <c r="BF40" s="442"/>
    </row>
    <row r="41" spans="2:58" ht="20.25" customHeight="1" x14ac:dyDescent="0.45">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8</v>
      </c>
      <c r="BA41" s="333"/>
      <c r="BB41" s="321"/>
      <c r="BC41" s="322"/>
      <c r="BD41" s="322"/>
      <c r="BE41" s="322"/>
      <c r="BF41" s="323"/>
    </row>
    <row r="42" spans="2:58" ht="20.25" customHeight="1" x14ac:dyDescent="0.45">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7</v>
      </c>
      <c r="BA42" s="408"/>
      <c r="BB42" s="324"/>
      <c r="BC42" s="325"/>
      <c r="BD42" s="325"/>
      <c r="BE42" s="325"/>
      <c r="BF42" s="326"/>
    </row>
    <row r="43" spans="2:58" ht="20.25" customHeight="1" x14ac:dyDescent="0.45">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410"/>
      <c r="AY43" s="411"/>
      <c r="AZ43" s="412"/>
      <c r="BA43" s="413"/>
      <c r="BB43" s="440"/>
      <c r="BC43" s="441"/>
      <c r="BD43" s="441"/>
      <c r="BE43" s="441"/>
      <c r="BF43" s="442"/>
    </row>
    <row r="44" spans="2:58" ht="20.25" customHeight="1" x14ac:dyDescent="0.45">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t="str">
        <f>IF(AU43="","",VLOOKUP(AU43,'【記載例】シフト記号表（勤務時間帯）'!$C$6:$K$35,9,FALSE))</f>
        <v/>
      </c>
      <c r="AV44" s="238" t="str">
        <f>IF(AV43="","",VLOOKUP(AV43,'【記載例】シフト記号表（勤務時間帯）'!$C$6:$K$35,9,FALSE))</f>
        <v/>
      </c>
      <c r="AW44" s="238" t="str">
        <f>IF(AW43="","",VLOOKUP(AW43,'【記載例】シフト記号表（勤務時間帯）'!$C$6:$K$35,9,FALSE))</f>
        <v/>
      </c>
      <c r="AX44" s="330">
        <f>IF($BB$3="４週",SUM(S44:AT44),IF($BB$3="暦月",SUM(S44:AW44),""))</f>
        <v>160</v>
      </c>
      <c r="AY44" s="331"/>
      <c r="AZ44" s="332">
        <f>IF($BB$3="４週",AX44/4,IF($BB$3="暦月",【記載例】地密通所!AX44/(【記載例】地密通所!$BB$8/7),""))</f>
        <v>40</v>
      </c>
      <c r="BA44" s="333"/>
      <c r="BB44" s="321"/>
      <c r="BC44" s="322"/>
      <c r="BD44" s="322"/>
      <c r="BE44" s="322"/>
      <c r="BF44" s="323"/>
    </row>
    <row r="45" spans="2:58" ht="20.25" customHeight="1" x14ac:dyDescent="0.45">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t="str">
        <f>IF(AU43="","",VLOOKUP(AU43,'【記載例】シフト記号表（勤務時間帯）'!$C$6:$U$35,19,FALSE))</f>
        <v/>
      </c>
      <c r="AV45" s="241" t="str">
        <f>IF(AV43="","",VLOOKUP(AV43,'【記載例】シフト記号表（勤務時間帯）'!$C$6:$U$35,19,FALSE))</f>
        <v/>
      </c>
      <c r="AW45" s="241" t="str">
        <f>IF(AW43="","",VLOOKUP(AW43,'【記載例】シフト記号表（勤務時間帯）'!$C$6:$U$35,19,FALSE))</f>
        <v/>
      </c>
      <c r="AX45" s="337">
        <f>IF($BB$3="４週",SUM(S45:AT45),IF($BB$3="暦月",SUM(S45:AW45),""))</f>
        <v>140</v>
      </c>
      <c r="AY45" s="338"/>
      <c r="AZ45" s="407">
        <f>IF($BB$3="４週",AX45/4,IF($BB$3="暦月",【記載例】地密通所!AX45/(【記載例】地密通所!$BB$8/7),""))</f>
        <v>35</v>
      </c>
      <c r="BA45" s="408"/>
      <c r="BB45" s="324"/>
      <c r="BC45" s="325"/>
      <c r="BD45" s="325"/>
      <c r="BE45" s="325"/>
      <c r="BF45" s="326"/>
    </row>
    <row r="46" spans="2:58" ht="20.25" customHeight="1" x14ac:dyDescent="0.45">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410"/>
      <c r="AY46" s="411"/>
      <c r="AZ46" s="412"/>
      <c r="BA46" s="413"/>
      <c r="BB46" s="440"/>
      <c r="BC46" s="441"/>
      <c r="BD46" s="441"/>
      <c r="BE46" s="441"/>
      <c r="BF46" s="442"/>
    </row>
    <row r="47" spans="2:58" ht="20.25" customHeight="1" x14ac:dyDescent="0.45">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t="str">
        <f>IF(AU46="","",VLOOKUP(AU46,'【記載例】シフト記号表（勤務時間帯）'!$C$6:$K$35,9,FALSE))</f>
        <v/>
      </c>
      <c r="AV47" s="238" t="str">
        <f>IF(AV46="","",VLOOKUP(AV46,'【記載例】シフト記号表（勤務時間帯）'!$C$6:$K$35,9,FALSE))</f>
        <v/>
      </c>
      <c r="AW47" s="238" t="str">
        <f>IF(AW46="","",VLOOKUP(AW46,'【記載例】シフト記号表（勤務時間帯）'!$C$6:$K$35,9,FALSE))</f>
        <v/>
      </c>
      <c r="AX47" s="330">
        <f>IF($BB$3="４週",SUM(S47:AT47),IF($BB$3="暦月",SUM(S47:AW47),""))</f>
        <v>160</v>
      </c>
      <c r="AY47" s="331"/>
      <c r="AZ47" s="332">
        <f>IF($BB$3="４週",AX47/4,IF($BB$3="暦月",【記載例】地密通所!AX47/(【記載例】地密通所!$BB$8/7),""))</f>
        <v>40</v>
      </c>
      <c r="BA47" s="333"/>
      <c r="BB47" s="321"/>
      <c r="BC47" s="322"/>
      <c r="BD47" s="322"/>
      <c r="BE47" s="322"/>
      <c r="BF47" s="323"/>
    </row>
    <row r="48" spans="2:58" ht="20.25" customHeight="1" x14ac:dyDescent="0.45">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t="str">
        <f>IF(AU46="","",VLOOKUP(AU46,'【記載例】シフト記号表（勤務時間帯）'!$C$6:$U$35,19,FALSE))</f>
        <v/>
      </c>
      <c r="AV48" s="241" t="str">
        <f>IF(AV46="","",VLOOKUP(AV46,'【記載例】シフト記号表（勤務時間帯）'!$C$6:$U$35,19,FALSE))</f>
        <v/>
      </c>
      <c r="AW48" s="241" t="str">
        <f>IF(AW46="","",VLOOKUP(AW46,'【記載例】シフト記号表（勤務時間帯）'!$C$6:$U$35,19,FALSE))</f>
        <v/>
      </c>
      <c r="AX48" s="337">
        <f>IF($BB$3="４週",SUM(S48:AT48),IF($BB$3="暦月",SUM(S48:AW48),""))</f>
        <v>140</v>
      </c>
      <c r="AY48" s="338"/>
      <c r="AZ48" s="407">
        <f>IF($BB$3="４週",AX48/4,IF($BB$3="暦月",【記載例】地密通所!AX48/(【記載例】地密通所!$BB$8/7),""))</f>
        <v>35</v>
      </c>
      <c r="BA48" s="408"/>
      <c r="BB48" s="324"/>
      <c r="BC48" s="325"/>
      <c r="BD48" s="325"/>
      <c r="BE48" s="325"/>
      <c r="BF48" s="326"/>
    </row>
    <row r="49" spans="2:58" ht="20.25" customHeight="1" x14ac:dyDescent="0.45">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410"/>
      <c r="AY49" s="411"/>
      <c r="AZ49" s="412"/>
      <c r="BA49" s="413"/>
      <c r="BB49" s="440" t="s">
        <v>141</v>
      </c>
      <c r="BC49" s="441"/>
      <c r="BD49" s="441"/>
      <c r="BE49" s="441"/>
      <c r="BF49" s="442"/>
    </row>
    <row r="50" spans="2:58" ht="20.25" customHeight="1" x14ac:dyDescent="0.45">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t="str">
        <f>IF(AU49="","",VLOOKUP(AU49,'【記載例】シフト記号表（勤務時間帯）'!$C$6:$K$35,9,FALSE))</f>
        <v/>
      </c>
      <c r="AV50" s="238" t="str">
        <f>IF(AV49="","",VLOOKUP(AV49,'【記載例】シフト記号表（勤務時間帯）'!$C$6:$K$35,9,FALSE))</f>
        <v/>
      </c>
      <c r="AW50" s="238" t="str">
        <f>IF(AW49="","",VLOOKUP(AW49,'【記載例】シフト記号表（勤務時間帯）'!$C$6:$K$35,9,FALSE))</f>
        <v/>
      </c>
      <c r="AX50" s="330">
        <f>IF($BB$3="４週",SUM(S50:AT50),IF($BB$3="暦月",SUM(S50:AW50),""))</f>
        <v>64</v>
      </c>
      <c r="AY50" s="331"/>
      <c r="AZ50" s="332">
        <f>IF($BB$3="４週",AX50/4,IF($BB$3="暦月",【記載例】地密通所!AX50/(【記載例】地密通所!$BB$8/7),""))</f>
        <v>16</v>
      </c>
      <c r="BA50" s="333"/>
      <c r="BB50" s="321"/>
      <c r="BC50" s="322"/>
      <c r="BD50" s="322"/>
      <c r="BE50" s="322"/>
      <c r="BF50" s="323"/>
    </row>
    <row r="51" spans="2:58" ht="20.25" customHeight="1" x14ac:dyDescent="0.45">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t="str">
        <f>IF(AU49="","",VLOOKUP(AU49,'【記載例】シフト記号表（勤務時間帯）'!$C$6:$U$35,19,FALSE))</f>
        <v/>
      </c>
      <c r="AV51" s="241" t="str">
        <f>IF(AV49="","",VLOOKUP(AV49,'【記載例】シフト記号表（勤務時間帯）'!$C$6:$U$35,19,FALSE))</f>
        <v/>
      </c>
      <c r="AW51" s="241" t="str">
        <f>IF(AW49="","",VLOOKUP(AW49,'【記載例】シフト記号表（勤務時間帯）'!$C$6:$U$35,19,FALSE))</f>
        <v/>
      </c>
      <c r="AX51" s="337">
        <f>IF($BB$3="４週",SUM(S51:AT51),IF($BB$3="暦月",SUM(S51:AW51),""))</f>
        <v>48</v>
      </c>
      <c r="AY51" s="338"/>
      <c r="AZ51" s="407">
        <f>IF($BB$3="４週",AX51/4,IF($BB$3="暦月",【記載例】地密通所!AX51/(【記載例】地密通所!$BB$8/7),""))</f>
        <v>12</v>
      </c>
      <c r="BA51" s="408"/>
      <c r="BB51" s="324"/>
      <c r="BC51" s="325"/>
      <c r="BD51" s="325"/>
      <c r="BE51" s="325"/>
      <c r="BF51" s="326"/>
    </row>
    <row r="52" spans="2:58" ht="20.25" customHeight="1" x14ac:dyDescent="0.45">
      <c r="B52" s="409">
        <f>B49+1</f>
        <v>11</v>
      </c>
      <c r="C52" s="414" t="s">
        <v>62</v>
      </c>
      <c r="D52" s="415"/>
      <c r="E52" s="416"/>
      <c r="F52" s="119"/>
      <c r="G52" s="443" t="s">
        <v>179</v>
      </c>
      <c r="H52" s="445" t="s">
        <v>14</v>
      </c>
      <c r="I52" s="345"/>
      <c r="J52" s="345"/>
      <c r="K52" s="346"/>
      <c r="L52" s="446" t="s">
        <v>132</v>
      </c>
      <c r="M52" s="447"/>
      <c r="N52" s="447"/>
      <c r="O52" s="448"/>
      <c r="P52" s="452" t="s">
        <v>49</v>
      </c>
      <c r="Q52" s="453"/>
      <c r="R52" s="454"/>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410"/>
      <c r="AY52" s="411"/>
      <c r="AZ52" s="412"/>
      <c r="BA52" s="413"/>
      <c r="BB52" s="440" t="s">
        <v>136</v>
      </c>
      <c r="BC52" s="441"/>
      <c r="BD52" s="441"/>
      <c r="BE52" s="441"/>
      <c r="BF52" s="442"/>
    </row>
    <row r="53" spans="2:58" ht="20.25" customHeight="1" x14ac:dyDescent="0.45">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t="str">
        <f>IF(AV52="","",VLOOKUP(AV52,'【記載例】シフト記号表（勤務時間帯）'!$C$6:$K$35,9,FALSE))</f>
        <v/>
      </c>
      <c r="AW53" s="238" t="str">
        <f>IF(AW52="","",VLOOKUP(AW52,'【記載例】シフト記号表（勤務時間帯）'!$C$6:$K$35,9,FALSE))</f>
        <v/>
      </c>
      <c r="AX53" s="330">
        <f>IF($BB$3="４週",SUM(S53:AT53),IF($BB$3="暦月",SUM(S53:AW53),""))</f>
        <v>48</v>
      </c>
      <c r="AY53" s="331"/>
      <c r="AZ53" s="332">
        <f>IF($BB$3="４週",AX53/4,IF($BB$3="暦月",【記載例】地密通所!AX53/(【記載例】地密通所!$BB$8/7),""))</f>
        <v>12</v>
      </c>
      <c r="BA53" s="333"/>
      <c r="BB53" s="321"/>
      <c r="BC53" s="322"/>
      <c r="BD53" s="322"/>
      <c r="BE53" s="322"/>
      <c r="BF53" s="323"/>
    </row>
    <row r="54" spans="2:58" ht="20.25" customHeight="1" x14ac:dyDescent="0.45">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t="str">
        <f>IF(AV52="","",VLOOKUP(AV52,'【記載例】シフト記号表（勤務時間帯）'!$C$6:$U$35,19,FALSE))</f>
        <v/>
      </c>
      <c r="AW54" s="241" t="str">
        <f>IF(AW52="","",VLOOKUP(AW52,'【記載例】シフト記号表（勤務時間帯）'!$C$6:$U$35,19,FALSE))</f>
        <v/>
      </c>
      <c r="AX54" s="337">
        <f>IF($BB$3="４週",SUM(S54:AT54),IF($BB$3="暦月",SUM(S54:AW54),""))</f>
        <v>36</v>
      </c>
      <c r="AY54" s="338"/>
      <c r="AZ54" s="407">
        <f>IF($BB$3="４週",AX54/4,IF($BB$3="暦月",【記載例】地密通所!AX54/(【記載例】地密通所!$BB$8/7),""))</f>
        <v>9</v>
      </c>
      <c r="BA54" s="408"/>
      <c r="BB54" s="324"/>
      <c r="BC54" s="325"/>
      <c r="BD54" s="325"/>
      <c r="BE54" s="325"/>
      <c r="BF54" s="326"/>
    </row>
    <row r="55" spans="2:58" ht="20.25" customHeight="1" x14ac:dyDescent="0.45">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5">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5">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5">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5">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t="str">
        <f t="shared" si="2"/>
        <v/>
      </c>
      <c r="AV62" s="283" t="str">
        <f t="shared" si="2"/>
        <v/>
      </c>
      <c r="AW62" s="283" t="str">
        <f t="shared" si="2"/>
        <v/>
      </c>
      <c r="AX62" s="493">
        <f>IF(SUMIF($F$22:$F$60, $M62, AX$22:AX$60)=0,"",SUMIF($F$22:$F$60, $M62, AX$22:AX$60))</f>
        <v>196</v>
      </c>
      <c r="AY62" s="494"/>
      <c r="AZ62" s="464">
        <f>IF(AX62="","",IF($BB$3="４週",AX62/4,IF($BB$3="暦月",AX62/($BB$8/7),"")))</f>
        <v>49</v>
      </c>
      <c r="BA62" s="465"/>
      <c r="BB62" s="478"/>
      <c r="BC62" s="479"/>
      <c r="BD62" s="479"/>
      <c r="BE62" s="479"/>
      <c r="BF62" s="480"/>
    </row>
    <row r="63" spans="2:58" ht="20.100000000000001" customHeight="1" x14ac:dyDescent="0.45">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t="str">
        <f t="shared" si="2"/>
        <v/>
      </c>
      <c r="AV63" s="283" t="str">
        <f t="shared" si="2"/>
        <v/>
      </c>
      <c r="AW63" s="283" t="str">
        <f t="shared" si="2"/>
        <v/>
      </c>
      <c r="AX63" s="493">
        <f>IF(SUMIF($F$22:$F$60, $M63, AX$22:AX$60)=0,"",SUMIF($F$22:$F$60, $M63, AX$22:AX$60))</f>
        <v>112</v>
      </c>
      <c r="AY63" s="494"/>
      <c r="AZ63" s="464">
        <f>IF(AX63="","",IF($BB$3="４週",AX63/4,IF($BB$3="暦月",AX63/($BB$8/7),"")))</f>
        <v>28</v>
      </c>
      <c r="BA63" s="465"/>
      <c r="BB63" s="481"/>
      <c r="BC63" s="482"/>
      <c r="BD63" s="482"/>
      <c r="BE63" s="482"/>
      <c r="BF63" s="483"/>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t="str">
        <f t="shared" si="2"/>
        <v/>
      </c>
      <c r="AV64" s="283" t="str">
        <f t="shared" si="2"/>
        <v/>
      </c>
      <c r="AW64" s="283" t="str">
        <f t="shared" si="2"/>
        <v/>
      </c>
      <c r="AX64" s="493">
        <f>IF(SUMIF($F$22:$F$60, $M64, AX$22:AX$60)=0,"",SUMIF($F$22:$F$60, $M64, AX$22:AX$60))</f>
        <v>392</v>
      </c>
      <c r="AY64" s="494"/>
      <c r="AZ64" s="464">
        <f>IF(AX64="","",IF($BB$3="４週",AX64/4,IF($BB$3="暦月",AX64/($BB$8/7),"")))</f>
        <v>98</v>
      </c>
      <c r="BA64" s="465"/>
      <c r="BB64" s="481"/>
      <c r="BC64" s="482"/>
      <c r="BD64" s="482"/>
      <c r="BE64" s="482"/>
      <c r="BF64" s="483"/>
    </row>
    <row r="65" spans="1:73" ht="20.25" customHeight="1" x14ac:dyDescent="0.45">
      <c r="B65" s="194"/>
      <c r="C65" s="195"/>
      <c r="D65" s="195"/>
      <c r="E65" s="195"/>
      <c r="F65" s="195"/>
      <c r="G65" s="510" t="s">
        <v>193</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c r="AV65" s="247"/>
      <c r="AW65" s="248"/>
      <c r="AX65" s="495"/>
      <c r="AY65" s="496"/>
      <c r="AZ65" s="496"/>
      <c r="BA65" s="497"/>
      <c r="BB65" s="481"/>
      <c r="BC65" s="482"/>
      <c r="BD65" s="482"/>
      <c r="BE65" s="482"/>
      <c r="BF65" s="483"/>
    </row>
    <row r="66" spans="1:73" ht="20.25" customHeight="1" x14ac:dyDescent="0.45">
      <c r="B66" s="194"/>
      <c r="C66" s="195"/>
      <c r="D66" s="195"/>
      <c r="E66" s="195"/>
      <c r="F66" s="195"/>
      <c r="G66" s="510" t="s">
        <v>194</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c r="AV66" s="247"/>
      <c r="AW66" s="248"/>
      <c r="AX66" s="498"/>
      <c r="AY66" s="499"/>
      <c r="AZ66" s="499"/>
      <c r="BA66" s="500"/>
      <c r="BB66" s="481"/>
      <c r="BC66" s="482"/>
      <c r="BD66" s="482"/>
      <c r="BE66" s="482"/>
      <c r="BF66" s="483"/>
    </row>
    <row r="67" spans="1:73" ht="20.25" customHeight="1" thickBot="1" x14ac:dyDescent="0.5">
      <c r="B67" s="196"/>
      <c r="C67" s="197"/>
      <c r="D67" s="197"/>
      <c r="E67" s="197"/>
      <c r="F67" s="197"/>
      <c r="G67" s="289" t="s">
        <v>213</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t="str">
        <f t="shared" si="3"/>
        <v/>
      </c>
      <c r="AV67" s="244" t="str">
        <f t="shared" si="3"/>
        <v/>
      </c>
      <c r="AW67" s="245" t="str">
        <f t="shared" si="3"/>
        <v/>
      </c>
      <c r="AX67" s="498"/>
      <c r="AY67" s="499"/>
      <c r="AZ67" s="499"/>
      <c r="BA67" s="500"/>
      <c r="BB67" s="481"/>
      <c r="BC67" s="482"/>
      <c r="BD67" s="482"/>
      <c r="BE67" s="482"/>
      <c r="BF67" s="483"/>
    </row>
    <row r="68" spans="1:73" ht="18.75" customHeight="1" x14ac:dyDescent="0.45">
      <c r="B68" s="312" t="s">
        <v>195</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t="str">
        <f t="shared" si="4"/>
        <v/>
      </c>
      <c r="AV68" s="253" t="str">
        <f t="shared" si="4"/>
        <v/>
      </c>
      <c r="AW68" s="254" t="str">
        <f t="shared" si="4"/>
        <v/>
      </c>
      <c r="AX68" s="498"/>
      <c r="AY68" s="499"/>
      <c r="AZ68" s="499"/>
      <c r="BA68" s="500"/>
      <c r="BB68" s="481"/>
      <c r="BC68" s="482"/>
      <c r="BD68" s="482"/>
      <c r="BE68" s="482"/>
      <c r="BF68" s="483"/>
    </row>
    <row r="69" spans="1:73" ht="18.75" customHeight="1" x14ac:dyDescent="0.45">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t="str">
        <f t="shared" si="4"/>
        <v/>
      </c>
      <c r="AV69" s="244" t="str">
        <f t="shared" si="4"/>
        <v/>
      </c>
      <c r="AW69" s="245" t="str">
        <f t="shared" si="4"/>
        <v/>
      </c>
      <c r="AX69" s="498"/>
      <c r="AY69" s="499"/>
      <c r="AZ69" s="499"/>
      <c r="BA69" s="500"/>
      <c r="BB69" s="481"/>
      <c r="BC69" s="482"/>
      <c r="BD69" s="482"/>
      <c r="BE69" s="482"/>
      <c r="BF69" s="483"/>
    </row>
    <row r="70" spans="1:73" ht="18.75" customHeight="1" x14ac:dyDescent="0.45">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t="str">
        <f t="shared" si="4"/>
        <v/>
      </c>
      <c r="AV70" s="244" t="str">
        <f t="shared" si="4"/>
        <v/>
      </c>
      <c r="AW70" s="245" t="str">
        <f t="shared" si="4"/>
        <v/>
      </c>
      <c r="AX70" s="498"/>
      <c r="AY70" s="499"/>
      <c r="AZ70" s="499"/>
      <c r="BA70" s="500"/>
      <c r="BB70" s="481"/>
      <c r="BC70" s="482"/>
      <c r="BD70" s="482"/>
      <c r="BE70" s="482"/>
      <c r="BF70" s="483"/>
    </row>
    <row r="71" spans="1:73" ht="18.75" customHeight="1" x14ac:dyDescent="0.45">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t="str">
        <f t="shared" si="4"/>
        <v/>
      </c>
      <c r="AV71" s="244" t="str">
        <f t="shared" si="4"/>
        <v/>
      </c>
      <c r="AW71" s="245" t="str">
        <f t="shared" si="4"/>
        <v/>
      </c>
      <c r="AX71" s="498"/>
      <c r="AY71" s="499"/>
      <c r="AZ71" s="499"/>
      <c r="BA71" s="500"/>
      <c r="BB71" s="481"/>
      <c r="BC71" s="482"/>
      <c r="BD71" s="482"/>
      <c r="BE71" s="482"/>
      <c r="BF71" s="483"/>
    </row>
    <row r="72" spans="1:73" ht="18.75" customHeight="1" thickBot="1" x14ac:dyDescent="0.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5">
      <c r="C73" s="198"/>
      <c r="D73" s="198"/>
      <c r="E73" s="198"/>
      <c r="F73" s="198"/>
      <c r="G73" s="199"/>
      <c r="H73" s="200"/>
      <c r="AF73" s="170"/>
    </row>
    <row r="74" spans="1:73" ht="11.4" customHeight="1" x14ac:dyDescent="0.45">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5">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5:BA72">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96"/>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97"/>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98"/>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IF($BB$3="４週",AX23/4,IF($BB$3="暦月",'地密通所（1枚版）'!AX23/('地密通所（1枚版）'!$BB$8/7),""))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IF($BB$3="４週",AX24/4,IF($BB$3="暦月",'地密通所（1枚版）'!AX24/('地密通所（1枚版）'!$BB$8/7),""))</f>
        <v>0</v>
      </c>
      <c r="BA24" s="541"/>
      <c r="BB24" s="324"/>
      <c r="BC24" s="325"/>
      <c r="BD24" s="325"/>
      <c r="BE24" s="325"/>
      <c r="BF24" s="326"/>
    </row>
    <row r="25" spans="2:58" ht="20.25" customHeight="1" x14ac:dyDescent="0.45">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IF($BB$3="４週",AX26/4,IF($BB$3="暦月",'地密通所（1枚版）'!AX26/('地密通所（1枚版）'!$BB$8/7),""))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IF($BB$3="４週",AX27/4,IF($BB$3="暦月",'地密通所（1枚版）'!AX27/('地密通所（1枚版）'!$BB$8/7),""))</f>
        <v>0</v>
      </c>
      <c r="BA27" s="541"/>
      <c r="BB27" s="324"/>
      <c r="BC27" s="325"/>
      <c r="BD27" s="325"/>
      <c r="BE27" s="325"/>
      <c r="BF27" s="326"/>
    </row>
    <row r="28" spans="2:58" ht="20.25" customHeight="1" x14ac:dyDescent="0.45">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IF($BB$3="４週",AX29/4,IF($BB$3="暦月",'地密通所（1枚版）'!AX29/('地密通所（1枚版）'!$BB$8/7),""))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IF($BB$3="４週",AX30/4,IF($BB$3="暦月",'地密通所（1枚版）'!AX30/('地密通所（1枚版）'!$BB$8/7),""))</f>
        <v>0</v>
      </c>
      <c r="BA30" s="541"/>
      <c r="BB30" s="324"/>
      <c r="BC30" s="325"/>
      <c r="BD30" s="325"/>
      <c r="BE30" s="325"/>
      <c r="BF30" s="326"/>
    </row>
    <row r="31" spans="2:58" ht="20.25" customHeight="1" x14ac:dyDescent="0.45">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IF($BB$3="４週",AX32/4,IF($BB$3="暦月",'地密通所（1枚版）'!AX32/('地密通所（1枚版）'!$BB$8/7),""))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IF($BB$3="４週",AX33/4,IF($BB$3="暦月",'地密通所（1枚版）'!AX33/('地密通所（1枚版）'!$BB$8/7),""))</f>
        <v>0</v>
      </c>
      <c r="BA33" s="541"/>
      <c r="BB33" s="324"/>
      <c r="BC33" s="325"/>
      <c r="BD33" s="325"/>
      <c r="BE33" s="325"/>
      <c r="BF33" s="326"/>
    </row>
    <row r="34" spans="2:58" ht="20.25" customHeight="1" x14ac:dyDescent="0.45">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IF($BB$3="４週",AX35/4,IF($BB$3="暦月",'地密通所（1枚版）'!AX35/('地密通所（1枚版）'!$BB$8/7),""))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IF($BB$3="４週",AX36/4,IF($BB$3="暦月",'地密通所（1枚版）'!AX36/('地密通所（1枚版）'!$BB$8/7),""))</f>
        <v>0</v>
      </c>
      <c r="BA36" s="541"/>
      <c r="BB36" s="324"/>
      <c r="BC36" s="325"/>
      <c r="BD36" s="325"/>
      <c r="BE36" s="325"/>
      <c r="BF36" s="326"/>
    </row>
    <row r="37" spans="2:58" ht="20.25" customHeight="1" x14ac:dyDescent="0.45">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IF($BB$3="４週",AX38/4,IF($BB$3="暦月",'地密通所（1枚版）'!AX38/('地密通所（1枚版）'!$BB$8/7),""))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IF($BB$3="４週",AX39/4,IF($BB$3="暦月",'地密通所（1枚版）'!AX39/('地密通所（1枚版）'!$BB$8/7),""))</f>
        <v>0</v>
      </c>
      <c r="BA39" s="541"/>
      <c r="BB39" s="324"/>
      <c r="BC39" s="325"/>
      <c r="BD39" s="325"/>
      <c r="BE39" s="325"/>
      <c r="BF39" s="326"/>
    </row>
    <row r="40" spans="2:58" ht="20.25" customHeight="1" x14ac:dyDescent="0.45">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IF($BB$3="４週",AX41/4,IF($BB$3="暦月",'地密通所（1枚版）'!AX41/('地密通所（1枚版）'!$BB$8/7),""))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IF($BB$3="４週",AX42/4,IF($BB$3="暦月",'地密通所（1枚版）'!AX42/('地密通所（1枚版）'!$BB$8/7),""))</f>
        <v>0</v>
      </c>
      <c r="BA42" s="541"/>
      <c r="BB42" s="324"/>
      <c r="BC42" s="325"/>
      <c r="BD42" s="325"/>
      <c r="BE42" s="325"/>
      <c r="BF42" s="326"/>
    </row>
    <row r="43" spans="2:58" ht="20.25" customHeight="1" x14ac:dyDescent="0.45">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IF($BB$3="４週",AX44/4,IF($BB$3="暦月",'地密通所（1枚版）'!AX44/('地密通所（1枚版）'!$BB$8/7),""))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IF($BB$3="４週",AX45/4,IF($BB$3="暦月",'地密通所（1枚版）'!AX45/('地密通所（1枚版）'!$BB$8/7),""))</f>
        <v>0</v>
      </c>
      <c r="BA45" s="541"/>
      <c r="BB45" s="324"/>
      <c r="BC45" s="325"/>
      <c r="BD45" s="325"/>
      <c r="BE45" s="325"/>
      <c r="BF45" s="326"/>
    </row>
    <row r="46" spans="2:58" ht="20.25" customHeight="1" x14ac:dyDescent="0.45">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IF($BB$3="４週",AX47/4,IF($BB$3="暦月",'地密通所（1枚版）'!AX47/('地密通所（1枚版）'!$BB$8/7),""))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IF($BB$3="４週",AX48/4,IF($BB$3="暦月",'地密通所（1枚版）'!AX48/('地密通所（1枚版）'!$BB$8/7),""))</f>
        <v>0</v>
      </c>
      <c r="BA48" s="541"/>
      <c r="BB48" s="324"/>
      <c r="BC48" s="325"/>
      <c r="BD48" s="325"/>
      <c r="BE48" s="325"/>
      <c r="BF48" s="326"/>
    </row>
    <row r="49" spans="2:58" ht="20.25" customHeight="1" x14ac:dyDescent="0.45">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IF($BB$3="４週",AX50/4,IF($BB$3="暦月",'地密通所（1枚版）'!AX50/('地密通所（1枚版）'!$BB$8/7),""))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IF($BB$3="４週",AX51/4,IF($BB$3="暦月",'地密通所（1枚版）'!AX51/('地密通所（1枚版）'!$BB$8/7),""))</f>
        <v>0</v>
      </c>
      <c r="BA51" s="541"/>
      <c r="BB51" s="324"/>
      <c r="BC51" s="325"/>
      <c r="BD51" s="325"/>
      <c r="BE51" s="325"/>
      <c r="BF51" s="326"/>
    </row>
    <row r="52" spans="2:58" ht="20.25" customHeight="1" x14ac:dyDescent="0.45">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IF($BB$3="４週",AX53/4,IF($BB$3="暦月",'地密通所（1枚版）'!AX53/('地密通所（1枚版）'!$BB$8/7),""))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IF($BB$3="４週",AX54/4,IF($BB$3="暦月",'地密通所（1枚版）'!AX54/('地密通所（1枚版）'!$BB$8/7),""))</f>
        <v>0</v>
      </c>
      <c r="BA54" s="541"/>
      <c r="BB54" s="324"/>
      <c r="BC54" s="325"/>
      <c r="BD54" s="325"/>
      <c r="BE54" s="325"/>
      <c r="BF54" s="326"/>
    </row>
    <row r="55" spans="2:58" ht="20.25" customHeight="1" x14ac:dyDescent="0.45">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IF($BB$3="４週",AX56/4,IF($BB$3="暦月",'地密通所（1枚版）'!AX56/('地密通所（1枚版）'!$BB$8/7),""))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IF($BB$3="４週",AX57/4,IF($BB$3="暦月",'地密通所（1枚版）'!AX57/('地密通所（1枚版）'!$BB$8/7),""))</f>
        <v>0</v>
      </c>
      <c r="BA57" s="541"/>
      <c r="BB57" s="468"/>
      <c r="BC57" s="450"/>
      <c r="BD57" s="450"/>
      <c r="BE57" s="450"/>
      <c r="BF57" s="451"/>
    </row>
    <row r="58" spans="2:58" ht="20.25" customHeight="1" x14ac:dyDescent="0.45">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IF($BB$3="４週",AX59/4,IF($BB$3="暦月",'地密通所（1枚版）'!AX59/('地密通所（1枚版）'!$BB$8/7),""))</f>
        <v>0</v>
      </c>
      <c r="BA59" s="550"/>
      <c r="BB59" s="467"/>
      <c r="BC59" s="402"/>
      <c r="BD59" s="402"/>
      <c r="BE59" s="402"/>
      <c r="BF59" s="403"/>
    </row>
    <row r="60" spans="2:58" ht="20.25" customHeight="1" thickBot="1" x14ac:dyDescent="0.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IF($BB$3="４週",AX60/4,IF($BB$3="暦月",'地密通所（1枚版）'!AX60/('地密通所（1枚版）'!$BB$8/7),""))</f>
        <v>0</v>
      </c>
      <c r="BA60" s="541"/>
      <c r="BB60" s="469"/>
      <c r="BC60" s="470"/>
      <c r="BD60" s="470"/>
      <c r="BE60" s="470"/>
      <c r="BF60" s="471"/>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86"/>
      <c r="C62" s="287"/>
      <c r="D62" s="287"/>
      <c r="E62" s="287"/>
      <c r="F62" s="193"/>
      <c r="G62" s="458" t="s">
        <v>192</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5">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5">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5">
      <c r="B65" s="53"/>
      <c r="C65" s="26"/>
      <c r="D65" s="26"/>
      <c r="E65" s="26"/>
      <c r="F65" s="26"/>
      <c r="G65" s="530" t="s">
        <v>193</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5">
      <c r="B66" s="53"/>
      <c r="C66" s="26"/>
      <c r="D66" s="26"/>
      <c r="E66" s="26"/>
      <c r="F66" s="26"/>
      <c r="G66" s="530" t="s">
        <v>194</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5">
      <c r="B67" s="54"/>
      <c r="C67" s="114"/>
      <c r="D67" s="114"/>
      <c r="E67" s="114"/>
      <c r="F67" s="114"/>
      <c r="G67" s="513" t="s">
        <v>215</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5">
      <c r="B68" s="516" t="s">
        <v>195</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5">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5">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5">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5">
      <c r="C73" s="24"/>
      <c r="D73" s="24"/>
      <c r="E73" s="24"/>
      <c r="F73" s="24"/>
      <c r="G73" s="33"/>
      <c r="H73" s="34"/>
      <c r="AF73" s="9"/>
    </row>
    <row r="74" spans="1:73" ht="11.4" customHeight="1" x14ac:dyDescent="0.45">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5">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4 S65:BA72">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217</v>
      </c>
      <c r="D1" s="11"/>
      <c r="E1" s="11"/>
      <c r="F1" s="11"/>
      <c r="G1" s="11"/>
      <c r="H1" s="5" t="s">
        <v>0</v>
      </c>
      <c r="J1" s="5"/>
      <c r="L1" s="11"/>
      <c r="M1" s="11"/>
      <c r="N1" s="11"/>
      <c r="O1" s="11"/>
      <c r="P1" s="11"/>
      <c r="Q1" s="11"/>
      <c r="R1" s="11"/>
      <c r="AM1" s="8"/>
      <c r="AN1" s="7"/>
      <c r="AO1" s="7" t="s">
        <v>68</v>
      </c>
      <c r="AP1" s="291" t="s">
        <v>176</v>
      </c>
      <c r="AQ1" s="292"/>
      <c r="AR1" s="292"/>
      <c r="AS1" s="292"/>
      <c r="AT1" s="292"/>
      <c r="AU1" s="292"/>
      <c r="AV1" s="292"/>
      <c r="AW1" s="292"/>
      <c r="AX1" s="292"/>
      <c r="AY1" s="292"/>
      <c r="AZ1" s="292"/>
      <c r="BA1" s="292"/>
      <c r="BB1" s="292"/>
      <c r="BC1" s="292"/>
      <c r="BD1" s="292"/>
      <c r="BE1" s="292"/>
      <c r="BF1" s="7" t="s">
        <v>21</v>
      </c>
    </row>
    <row r="2" spans="2:64" s="12" customFormat="1" ht="20.25" customHeight="1" x14ac:dyDescent="0.45">
      <c r="C2" s="11"/>
      <c r="D2" s="11"/>
      <c r="E2" s="11"/>
      <c r="F2" s="11"/>
      <c r="G2" s="11"/>
      <c r="J2" s="5"/>
      <c r="L2" s="11"/>
      <c r="M2" s="11"/>
      <c r="N2" s="11"/>
      <c r="O2" s="11"/>
      <c r="P2" s="11"/>
      <c r="Q2" s="11"/>
      <c r="R2" s="11"/>
      <c r="Y2" s="99" t="s">
        <v>64</v>
      </c>
      <c r="Z2" s="293">
        <v>6</v>
      </c>
      <c r="AA2" s="293"/>
      <c r="AB2" s="99" t="s">
        <v>65</v>
      </c>
      <c r="AC2" s="627">
        <f>IF(Z2=0,"",YEAR(DATE(2018+Z2,1,1)))</f>
        <v>2024</v>
      </c>
      <c r="AD2" s="627"/>
      <c r="AE2" s="100" t="s">
        <v>66</v>
      </c>
      <c r="AF2" s="100" t="s">
        <v>1</v>
      </c>
      <c r="AG2" s="293">
        <v>4</v>
      </c>
      <c r="AH2" s="293"/>
      <c r="AI2" s="100" t="s">
        <v>53</v>
      </c>
      <c r="AM2" s="8"/>
      <c r="AN2" s="7"/>
      <c r="AO2" s="7" t="s">
        <v>67</v>
      </c>
      <c r="AP2" s="293" t="s">
        <v>40</v>
      </c>
      <c r="AQ2" s="293"/>
      <c r="AR2" s="293"/>
      <c r="AS2" s="293"/>
      <c r="AT2" s="293"/>
      <c r="AU2" s="293"/>
      <c r="AV2" s="293"/>
      <c r="AW2" s="293"/>
      <c r="AX2" s="293"/>
      <c r="AY2" s="293"/>
      <c r="AZ2" s="293"/>
      <c r="BA2" s="293"/>
      <c r="BB2" s="293"/>
      <c r="BC2" s="293"/>
      <c r="BD2" s="293"/>
      <c r="BE2" s="293"/>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159</v>
      </c>
      <c r="BC3" s="296"/>
      <c r="BD3" s="296"/>
      <c r="BE3" s="297"/>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295" t="s">
        <v>161</v>
      </c>
      <c r="BC4" s="296"/>
      <c r="BD4" s="296"/>
      <c r="BE4" s="297"/>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180</v>
      </c>
      <c r="AM6" s="122"/>
      <c r="AN6" s="122"/>
      <c r="AO6" s="122"/>
      <c r="AP6" s="122"/>
      <c r="AQ6" s="122"/>
      <c r="AR6" s="122"/>
      <c r="AS6" s="122"/>
      <c r="AT6" s="149"/>
      <c r="AU6" s="149"/>
      <c r="AV6" s="155"/>
      <c r="AW6" s="122"/>
      <c r="AX6" s="298">
        <v>40</v>
      </c>
      <c r="AY6" s="300"/>
      <c r="AZ6" s="155" t="s">
        <v>181</v>
      </c>
      <c r="BA6" s="122"/>
      <c r="BB6" s="298">
        <v>160</v>
      </c>
      <c r="BC6" s="300"/>
      <c r="BD6" s="155" t="s">
        <v>182</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f>DAY(EOMONTH(DATE(AC2,AG2,1),0))</f>
        <v>30</v>
      </c>
      <c r="BC8" s="629"/>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183</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184</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72" t="s">
        <v>98</v>
      </c>
      <c r="C17" s="575" t="s">
        <v>185</v>
      </c>
      <c r="D17" s="576"/>
      <c r="E17" s="577"/>
      <c r="F17" s="115"/>
      <c r="G17" s="584" t="s">
        <v>186</v>
      </c>
      <c r="H17" s="587" t="s">
        <v>187</v>
      </c>
      <c r="I17" s="576"/>
      <c r="J17" s="576"/>
      <c r="K17" s="577"/>
      <c r="L17" s="587" t="s">
        <v>188</v>
      </c>
      <c r="M17" s="576"/>
      <c r="N17" s="576"/>
      <c r="O17" s="590"/>
      <c r="P17" s="593"/>
      <c r="Q17" s="594"/>
      <c r="R17" s="595"/>
      <c r="S17" s="377" t="s">
        <v>189</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1～4週目の勤務時間数合計</v>
      </c>
      <c r="AY17" s="616"/>
      <c r="AZ17" s="621" t="s">
        <v>190</v>
      </c>
      <c r="BA17" s="622"/>
      <c r="BB17" s="606" t="s">
        <v>191</v>
      </c>
      <c r="BC17" s="607"/>
      <c r="BD17" s="607"/>
      <c r="BE17" s="607"/>
      <c r="BF17" s="608"/>
    </row>
    <row r="18" spans="2:58" ht="20.25" customHeight="1" x14ac:dyDescent="0.45">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5">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617"/>
      <c r="AY19" s="618"/>
      <c r="AZ19" s="623"/>
      <c r="BA19" s="624"/>
      <c r="BB19" s="516"/>
      <c r="BC19" s="517"/>
      <c r="BD19" s="517"/>
      <c r="BE19" s="517"/>
      <c r="BF19" s="518"/>
    </row>
    <row r="20" spans="2:58" ht="20.25" hidden="1" customHeight="1" x14ac:dyDescent="0.45">
      <c r="B20" s="573"/>
      <c r="C20" s="578"/>
      <c r="D20" s="579"/>
      <c r="E20" s="580"/>
      <c r="F20" s="116"/>
      <c r="G20" s="585"/>
      <c r="H20" s="588"/>
      <c r="I20" s="579"/>
      <c r="J20" s="579"/>
      <c r="K20" s="580"/>
      <c r="L20" s="588"/>
      <c r="M20" s="579"/>
      <c r="N20" s="579"/>
      <c r="O20" s="591"/>
      <c r="P20" s="596"/>
      <c r="Q20" s="597"/>
      <c r="R20" s="598"/>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617"/>
      <c r="AY20" s="618"/>
      <c r="AZ20" s="623"/>
      <c r="BA20" s="624"/>
      <c r="BB20" s="516"/>
      <c r="BC20" s="517"/>
      <c r="BD20" s="517"/>
      <c r="BE20" s="517"/>
      <c r="BF20" s="518"/>
    </row>
    <row r="21" spans="2:58" ht="22.5" customHeight="1" thickBot="1" x14ac:dyDescent="0.5">
      <c r="B21" s="574"/>
      <c r="C21" s="581"/>
      <c r="D21" s="582"/>
      <c r="E21" s="583"/>
      <c r="F21" s="117"/>
      <c r="G21" s="586"/>
      <c r="H21" s="589"/>
      <c r="I21" s="582"/>
      <c r="J21" s="582"/>
      <c r="K21" s="583"/>
      <c r="L21" s="589"/>
      <c r="M21" s="582"/>
      <c r="N21" s="582"/>
      <c r="O21" s="592"/>
      <c r="P21" s="599"/>
      <c r="Q21" s="600"/>
      <c r="R21" s="601"/>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619"/>
      <c r="AY21" s="620"/>
      <c r="AZ21" s="625"/>
      <c r="BA21" s="626"/>
      <c r="BB21" s="519"/>
      <c r="BC21" s="520"/>
      <c r="BD21" s="520"/>
      <c r="BE21" s="520"/>
      <c r="BF21" s="521"/>
    </row>
    <row r="22" spans="2:58" ht="20.25" customHeight="1" x14ac:dyDescent="0.45">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5">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f>IF($BB$3="４週",AX23/4,IF($BB$3="暦月",'地密通所（100名）'!AX23/('地密通所（100名）'!$BB$8/7),""))</f>
        <v>0</v>
      </c>
      <c r="BA23" s="550"/>
      <c r="BB23" s="321"/>
      <c r="BC23" s="322"/>
      <c r="BD23" s="322"/>
      <c r="BE23" s="322"/>
      <c r="BF23" s="323"/>
    </row>
    <row r="24" spans="2:58" ht="20.25" customHeight="1" x14ac:dyDescent="0.45">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f>IF($BB$3="４週",AX24/4,IF($BB$3="暦月",'地密通所（100名）'!AX24/('地密通所（100名）'!$BB$8/7),""))</f>
        <v>0</v>
      </c>
      <c r="BA24" s="541"/>
      <c r="BB24" s="324"/>
      <c r="BC24" s="325"/>
      <c r="BD24" s="325"/>
      <c r="BE24" s="325"/>
      <c r="BF24" s="326"/>
    </row>
    <row r="25" spans="2:58" ht="20.25" customHeight="1" x14ac:dyDescent="0.45">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5">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f>IF($BB$3="４週",AX26/4,IF($BB$3="暦月",'地密通所（100名）'!AX26/('地密通所（100名）'!$BB$8/7),""))</f>
        <v>0</v>
      </c>
      <c r="BA26" s="550"/>
      <c r="BB26" s="321"/>
      <c r="BC26" s="322"/>
      <c r="BD26" s="322"/>
      <c r="BE26" s="322"/>
      <c r="BF26" s="323"/>
    </row>
    <row r="27" spans="2:58" ht="20.25" customHeight="1" x14ac:dyDescent="0.45">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f>IF($BB$3="４週",AX27/4,IF($BB$3="暦月",'地密通所（100名）'!AX27/('地密通所（100名）'!$BB$8/7),""))</f>
        <v>0</v>
      </c>
      <c r="BA27" s="541"/>
      <c r="BB27" s="324"/>
      <c r="BC27" s="325"/>
      <c r="BD27" s="325"/>
      <c r="BE27" s="325"/>
      <c r="BF27" s="326"/>
    </row>
    <row r="28" spans="2:58" ht="20.25" customHeight="1" x14ac:dyDescent="0.45">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5">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f>IF($BB$3="４週",AX29/4,IF($BB$3="暦月",'地密通所（100名）'!AX29/('地密通所（100名）'!$BB$8/7),""))</f>
        <v>0</v>
      </c>
      <c r="BA29" s="550"/>
      <c r="BB29" s="321"/>
      <c r="BC29" s="322"/>
      <c r="BD29" s="322"/>
      <c r="BE29" s="322"/>
      <c r="BF29" s="323"/>
    </row>
    <row r="30" spans="2:58" ht="20.25" customHeight="1" x14ac:dyDescent="0.45">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f>IF($BB$3="４週",AX30/4,IF($BB$3="暦月",'地密通所（100名）'!AX30/('地密通所（100名）'!$BB$8/7),""))</f>
        <v>0</v>
      </c>
      <c r="BA30" s="541"/>
      <c r="BB30" s="324"/>
      <c r="BC30" s="325"/>
      <c r="BD30" s="325"/>
      <c r="BE30" s="325"/>
      <c r="BF30" s="326"/>
    </row>
    <row r="31" spans="2:58" ht="20.25" customHeight="1" x14ac:dyDescent="0.45">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5">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f>IF($BB$3="４週",AX32/4,IF($BB$3="暦月",'地密通所（100名）'!AX32/('地密通所（100名）'!$BB$8/7),""))</f>
        <v>0</v>
      </c>
      <c r="BA32" s="550"/>
      <c r="BB32" s="321"/>
      <c r="BC32" s="322"/>
      <c r="BD32" s="322"/>
      <c r="BE32" s="322"/>
      <c r="BF32" s="323"/>
    </row>
    <row r="33" spans="2:58" ht="20.25" customHeight="1" x14ac:dyDescent="0.45">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f>IF($BB$3="４週",AX33/4,IF($BB$3="暦月",'地密通所（100名）'!AX33/('地密通所（100名）'!$BB$8/7),""))</f>
        <v>0</v>
      </c>
      <c r="BA33" s="541"/>
      <c r="BB33" s="324"/>
      <c r="BC33" s="325"/>
      <c r="BD33" s="325"/>
      <c r="BE33" s="325"/>
      <c r="BF33" s="326"/>
    </row>
    <row r="34" spans="2:58" ht="20.25" customHeight="1" x14ac:dyDescent="0.45">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5">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f>IF($BB$3="４週",AX35/4,IF($BB$3="暦月",'地密通所（100名）'!AX35/('地密通所（100名）'!$BB$8/7),""))</f>
        <v>0</v>
      </c>
      <c r="BA35" s="550"/>
      <c r="BB35" s="321"/>
      <c r="BC35" s="322"/>
      <c r="BD35" s="322"/>
      <c r="BE35" s="322"/>
      <c r="BF35" s="323"/>
    </row>
    <row r="36" spans="2:58" ht="20.25" customHeight="1" x14ac:dyDescent="0.45">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f>IF($BB$3="４週",AX36/4,IF($BB$3="暦月",'地密通所（100名）'!AX36/('地密通所（100名）'!$BB$8/7),""))</f>
        <v>0</v>
      </c>
      <c r="BA36" s="541"/>
      <c r="BB36" s="324"/>
      <c r="BC36" s="325"/>
      <c r="BD36" s="325"/>
      <c r="BE36" s="325"/>
      <c r="BF36" s="326"/>
    </row>
    <row r="37" spans="2:58" ht="20.25" customHeight="1" x14ac:dyDescent="0.45">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5">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f>IF($BB$3="４週",AX38/4,IF($BB$3="暦月",'地密通所（100名）'!AX38/('地密通所（100名）'!$BB$8/7),""))</f>
        <v>0</v>
      </c>
      <c r="BA38" s="550"/>
      <c r="BB38" s="321"/>
      <c r="BC38" s="322"/>
      <c r="BD38" s="322"/>
      <c r="BE38" s="322"/>
      <c r="BF38" s="323"/>
    </row>
    <row r="39" spans="2:58" ht="20.25" customHeight="1" x14ac:dyDescent="0.45">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f>IF($BB$3="４週",AX39/4,IF($BB$3="暦月",'地密通所（100名）'!AX39/('地密通所（100名）'!$BB$8/7),""))</f>
        <v>0</v>
      </c>
      <c r="BA39" s="541"/>
      <c r="BB39" s="324"/>
      <c r="BC39" s="325"/>
      <c r="BD39" s="325"/>
      <c r="BE39" s="325"/>
      <c r="BF39" s="326"/>
    </row>
    <row r="40" spans="2:58" ht="20.25" customHeight="1" x14ac:dyDescent="0.45">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5">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f>IF($BB$3="４週",AX41/4,IF($BB$3="暦月",'地密通所（100名）'!AX41/('地密通所（100名）'!$BB$8/7),""))</f>
        <v>0</v>
      </c>
      <c r="BA41" s="550"/>
      <c r="BB41" s="321"/>
      <c r="BC41" s="322"/>
      <c r="BD41" s="322"/>
      <c r="BE41" s="322"/>
      <c r="BF41" s="323"/>
    </row>
    <row r="42" spans="2:58" ht="20.25" customHeight="1" x14ac:dyDescent="0.45">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f>IF($BB$3="４週",AX42/4,IF($BB$3="暦月",'地密通所（100名）'!AX42/('地密通所（100名）'!$BB$8/7),""))</f>
        <v>0</v>
      </c>
      <c r="BA42" s="541"/>
      <c r="BB42" s="324"/>
      <c r="BC42" s="325"/>
      <c r="BD42" s="325"/>
      <c r="BE42" s="325"/>
      <c r="BF42" s="326"/>
    </row>
    <row r="43" spans="2:58" ht="20.25" customHeight="1" x14ac:dyDescent="0.45">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5">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f>IF($BB$3="４週",AX44/4,IF($BB$3="暦月",'地密通所（100名）'!AX44/('地密通所（100名）'!$BB$8/7),""))</f>
        <v>0</v>
      </c>
      <c r="BA44" s="550"/>
      <c r="BB44" s="321"/>
      <c r="BC44" s="322"/>
      <c r="BD44" s="322"/>
      <c r="BE44" s="322"/>
      <c r="BF44" s="323"/>
    </row>
    <row r="45" spans="2:58" ht="20.25" customHeight="1" x14ac:dyDescent="0.45">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f>IF($BB$3="４週",AX45/4,IF($BB$3="暦月",'地密通所（100名）'!AX45/('地密通所（100名）'!$BB$8/7),""))</f>
        <v>0</v>
      </c>
      <c r="BA45" s="541"/>
      <c r="BB45" s="324"/>
      <c r="BC45" s="325"/>
      <c r="BD45" s="325"/>
      <c r="BE45" s="325"/>
      <c r="BF45" s="326"/>
    </row>
    <row r="46" spans="2:58" ht="20.25" customHeight="1" x14ac:dyDescent="0.45">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5">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f>IF($BB$3="４週",AX47/4,IF($BB$3="暦月",'地密通所（100名）'!AX47/('地密通所（100名）'!$BB$8/7),""))</f>
        <v>0</v>
      </c>
      <c r="BA47" s="550"/>
      <c r="BB47" s="321"/>
      <c r="BC47" s="322"/>
      <c r="BD47" s="322"/>
      <c r="BE47" s="322"/>
      <c r="BF47" s="323"/>
    </row>
    <row r="48" spans="2:58" ht="20.25" customHeight="1" x14ac:dyDescent="0.45">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f>IF($BB$3="４週",AX48/4,IF($BB$3="暦月",'地密通所（100名）'!AX48/('地密通所（100名）'!$BB$8/7),""))</f>
        <v>0</v>
      </c>
      <c r="BA48" s="541"/>
      <c r="BB48" s="324"/>
      <c r="BC48" s="325"/>
      <c r="BD48" s="325"/>
      <c r="BE48" s="325"/>
      <c r="BF48" s="326"/>
    </row>
    <row r="49" spans="2:58" ht="20.25" customHeight="1" x14ac:dyDescent="0.45">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5">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f>IF($BB$3="４週",AX50/4,IF($BB$3="暦月",'地密通所（100名）'!AX50/('地密通所（100名）'!$BB$8/7),""))</f>
        <v>0</v>
      </c>
      <c r="BA50" s="550"/>
      <c r="BB50" s="321"/>
      <c r="BC50" s="322"/>
      <c r="BD50" s="322"/>
      <c r="BE50" s="322"/>
      <c r="BF50" s="323"/>
    </row>
    <row r="51" spans="2:58" ht="20.25" customHeight="1" x14ac:dyDescent="0.45">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f>IF($BB$3="４週",AX51/4,IF($BB$3="暦月",'地密通所（100名）'!AX51/('地密通所（100名）'!$BB$8/7),""))</f>
        <v>0</v>
      </c>
      <c r="BA51" s="541"/>
      <c r="BB51" s="324"/>
      <c r="BC51" s="325"/>
      <c r="BD51" s="325"/>
      <c r="BE51" s="325"/>
      <c r="BF51" s="326"/>
    </row>
    <row r="52" spans="2:58" ht="20.25" customHeight="1" x14ac:dyDescent="0.45">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5">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f>IF($BB$3="４週",AX53/4,IF($BB$3="暦月",'地密通所（100名）'!AX53/('地密通所（100名）'!$BB$8/7),""))</f>
        <v>0</v>
      </c>
      <c r="BA53" s="550"/>
      <c r="BB53" s="321"/>
      <c r="BC53" s="322"/>
      <c r="BD53" s="322"/>
      <c r="BE53" s="322"/>
      <c r="BF53" s="323"/>
    </row>
    <row r="54" spans="2:58" ht="20.25" customHeight="1" x14ac:dyDescent="0.45">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f>IF($BB$3="４週",AX54/4,IF($BB$3="暦月",'地密通所（100名）'!AX54/('地密通所（100名）'!$BB$8/7),""))</f>
        <v>0</v>
      </c>
      <c r="BA54" s="541"/>
      <c r="BB54" s="324"/>
      <c r="BC54" s="325"/>
      <c r="BD54" s="325"/>
      <c r="BE54" s="325"/>
      <c r="BF54" s="326"/>
    </row>
    <row r="55" spans="2:58" ht="20.25" customHeight="1" x14ac:dyDescent="0.45">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5">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f>IF($BB$3="４週",AX56/4,IF($BB$3="暦月",'地密通所（100名）'!AX56/('地密通所（100名）'!$BB$8/7),""))</f>
        <v>0</v>
      </c>
      <c r="BA56" s="550"/>
      <c r="BB56" s="467"/>
      <c r="BC56" s="402"/>
      <c r="BD56" s="402"/>
      <c r="BE56" s="402"/>
      <c r="BF56" s="403"/>
    </row>
    <row r="57" spans="2:58" ht="20.25" customHeight="1" x14ac:dyDescent="0.45">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f>IF($BB$3="４週",AX57/4,IF($BB$3="暦月",'地密通所（100名）'!AX57/('地密通所（100名）'!$BB$8/7),""))</f>
        <v>0</v>
      </c>
      <c r="BA57" s="541"/>
      <c r="BB57" s="468"/>
      <c r="BC57" s="450"/>
      <c r="BD57" s="450"/>
      <c r="BE57" s="450"/>
      <c r="BF57" s="451"/>
    </row>
    <row r="58" spans="2:58" ht="20.25" customHeight="1" x14ac:dyDescent="0.45">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5">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f>IF($BB$3="４週",AX59/4,IF($BB$3="暦月",'地密通所（100名）'!AX59/('地密通所（100名）'!$BB$8/7),""))</f>
        <v>0</v>
      </c>
      <c r="BA59" s="550"/>
      <c r="BB59" s="467"/>
      <c r="BC59" s="402"/>
      <c r="BD59" s="402"/>
      <c r="BE59" s="402"/>
      <c r="BF59" s="403"/>
    </row>
    <row r="60" spans="2:58" ht="20.25" customHeight="1" x14ac:dyDescent="0.45">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f>IF($BB$3="４週",AX60/4,IF($BB$3="暦月",'地密通所（100名）'!AX60/('地密通所（100名）'!$BB$8/7),""))</f>
        <v>0</v>
      </c>
      <c r="BA60" s="541"/>
      <c r="BB60" s="468"/>
      <c r="BC60" s="450"/>
      <c r="BD60" s="450"/>
      <c r="BE60" s="450"/>
      <c r="BF60" s="451"/>
    </row>
    <row r="61" spans="2:58" ht="20.25" customHeight="1" x14ac:dyDescent="0.45">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5">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f>IF($BB$3="４週",AX62/4,IF($BB$3="暦月",'地密通所（100名）'!AX62/('地密通所（100名）'!$BB$8/7),""))</f>
        <v>0</v>
      </c>
      <c r="BA62" s="550"/>
      <c r="BB62" s="467"/>
      <c r="BC62" s="402"/>
      <c r="BD62" s="402"/>
      <c r="BE62" s="402"/>
      <c r="BF62" s="403"/>
    </row>
    <row r="63" spans="2:58" ht="20.25" customHeight="1" x14ac:dyDescent="0.45">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f>IF($BB$3="４週",AX63/4,IF($BB$3="暦月",'地密通所（100名）'!AX63/('地密通所（100名）'!$BB$8/7),""))</f>
        <v>0</v>
      </c>
      <c r="BA63" s="541"/>
      <c r="BB63" s="468"/>
      <c r="BC63" s="450"/>
      <c r="BD63" s="450"/>
      <c r="BE63" s="450"/>
      <c r="BF63" s="451"/>
    </row>
    <row r="64" spans="2:58" ht="20.25" customHeight="1" x14ac:dyDescent="0.45">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5">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f>IF($BB$3="４週",AX65/4,IF($BB$3="暦月",'地密通所（100名）'!AX65/('地密通所（100名）'!$BB$8/7),""))</f>
        <v>0</v>
      </c>
      <c r="BA65" s="550"/>
      <c r="BB65" s="467"/>
      <c r="BC65" s="402"/>
      <c r="BD65" s="402"/>
      <c r="BE65" s="402"/>
      <c r="BF65" s="403"/>
    </row>
    <row r="66" spans="2:58" ht="20.25" customHeight="1" x14ac:dyDescent="0.45">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f>IF($BB$3="４週",AX66/4,IF($BB$3="暦月",'地密通所（100名）'!AX66/('地密通所（100名）'!$BB$8/7),""))</f>
        <v>0</v>
      </c>
      <c r="BA66" s="541"/>
      <c r="BB66" s="468"/>
      <c r="BC66" s="450"/>
      <c r="BD66" s="450"/>
      <c r="BE66" s="450"/>
      <c r="BF66" s="451"/>
    </row>
    <row r="67" spans="2:58" ht="20.25" customHeight="1" x14ac:dyDescent="0.45">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5">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f>IF($BB$3="４週",AX68/4,IF($BB$3="暦月",'地密通所（100名）'!AX68/('地密通所（100名）'!$BB$8/7),""))</f>
        <v>0</v>
      </c>
      <c r="BA68" s="550"/>
      <c r="BB68" s="467"/>
      <c r="BC68" s="402"/>
      <c r="BD68" s="402"/>
      <c r="BE68" s="402"/>
      <c r="BF68" s="403"/>
    </row>
    <row r="69" spans="2:58" ht="20.25" customHeight="1" x14ac:dyDescent="0.45">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f>IF($BB$3="４週",AX69/4,IF($BB$3="暦月",'地密通所（100名）'!AX69/('地密通所（100名）'!$BB$8/7),""))</f>
        <v>0</v>
      </c>
      <c r="BA69" s="541"/>
      <c r="BB69" s="468"/>
      <c r="BC69" s="450"/>
      <c r="BD69" s="450"/>
      <c r="BE69" s="450"/>
      <c r="BF69" s="451"/>
    </row>
    <row r="70" spans="2:58" ht="20.25" customHeight="1" x14ac:dyDescent="0.45">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5">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f>IF($BB$3="４週",AX71/4,IF($BB$3="暦月",'地密通所（100名）'!AX71/('地密通所（100名）'!$BB$8/7),""))</f>
        <v>0</v>
      </c>
      <c r="BA71" s="550"/>
      <c r="BB71" s="467"/>
      <c r="BC71" s="402"/>
      <c r="BD71" s="402"/>
      <c r="BE71" s="402"/>
      <c r="BF71" s="403"/>
    </row>
    <row r="72" spans="2:58" ht="20.25" customHeight="1" x14ac:dyDescent="0.45">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f>IF($BB$3="４週",AX72/4,IF($BB$3="暦月",'地密通所（100名）'!AX72/('地密通所（100名）'!$BB$8/7),""))</f>
        <v>0</v>
      </c>
      <c r="BA72" s="541"/>
      <c r="BB72" s="468"/>
      <c r="BC72" s="450"/>
      <c r="BD72" s="450"/>
      <c r="BE72" s="450"/>
      <c r="BF72" s="451"/>
    </row>
    <row r="73" spans="2:58" ht="20.25" customHeight="1" x14ac:dyDescent="0.45">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5">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f>IF($BB$3="４週",AX74/4,IF($BB$3="暦月",'地密通所（100名）'!AX74/('地密通所（100名）'!$BB$8/7),""))</f>
        <v>0</v>
      </c>
      <c r="BA74" s="550"/>
      <c r="BB74" s="467"/>
      <c r="BC74" s="402"/>
      <c r="BD74" s="402"/>
      <c r="BE74" s="402"/>
      <c r="BF74" s="403"/>
    </row>
    <row r="75" spans="2:58" ht="20.25" customHeight="1" x14ac:dyDescent="0.45">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f>IF($BB$3="４週",AX75/4,IF($BB$3="暦月",'地密通所（100名）'!AX75/('地密通所（100名）'!$BB$8/7),""))</f>
        <v>0</v>
      </c>
      <c r="BA75" s="541"/>
      <c r="BB75" s="468"/>
      <c r="BC75" s="450"/>
      <c r="BD75" s="450"/>
      <c r="BE75" s="450"/>
      <c r="BF75" s="451"/>
    </row>
    <row r="76" spans="2:58" ht="20.25" customHeight="1" x14ac:dyDescent="0.45">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5">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f>IF($BB$3="４週",AX77/4,IF($BB$3="暦月",'地密通所（100名）'!AX77/('地密通所（100名）'!$BB$8/7),""))</f>
        <v>0</v>
      </c>
      <c r="BA77" s="550"/>
      <c r="BB77" s="467"/>
      <c r="BC77" s="402"/>
      <c r="BD77" s="402"/>
      <c r="BE77" s="402"/>
      <c r="BF77" s="403"/>
    </row>
    <row r="78" spans="2:58" ht="20.25" customHeight="1" x14ac:dyDescent="0.45">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f>IF($BB$3="４週",AX78/4,IF($BB$3="暦月",'地密通所（100名）'!AX78/('地密通所（100名）'!$BB$8/7),""))</f>
        <v>0</v>
      </c>
      <c r="BA78" s="541"/>
      <c r="BB78" s="468"/>
      <c r="BC78" s="450"/>
      <c r="BD78" s="450"/>
      <c r="BE78" s="450"/>
      <c r="BF78" s="451"/>
    </row>
    <row r="79" spans="2:58" ht="20.25" customHeight="1" x14ac:dyDescent="0.45">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5">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f>IF($BB$3="４週",AX80/4,IF($BB$3="暦月",'地密通所（100名）'!AX80/('地密通所（100名）'!$BB$8/7),""))</f>
        <v>0</v>
      </c>
      <c r="BA80" s="550"/>
      <c r="BB80" s="467"/>
      <c r="BC80" s="402"/>
      <c r="BD80" s="402"/>
      <c r="BE80" s="402"/>
      <c r="BF80" s="403"/>
    </row>
    <row r="81" spans="2:58" ht="20.25" customHeight="1" x14ac:dyDescent="0.45">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f>IF($BB$3="４週",AX81/4,IF($BB$3="暦月",'地密通所（100名）'!AX81/('地密通所（100名）'!$BB$8/7),""))</f>
        <v>0</v>
      </c>
      <c r="BA81" s="541"/>
      <c r="BB81" s="468"/>
      <c r="BC81" s="450"/>
      <c r="BD81" s="450"/>
      <c r="BE81" s="450"/>
      <c r="BF81" s="451"/>
    </row>
    <row r="82" spans="2:58" ht="20.25" customHeight="1" x14ac:dyDescent="0.45">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5">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f>IF($BB$3="４週",AX83/4,IF($BB$3="暦月",'地密通所（100名）'!AX83/('地密通所（100名）'!$BB$8/7),""))</f>
        <v>0</v>
      </c>
      <c r="BA83" s="550"/>
      <c r="BB83" s="467"/>
      <c r="BC83" s="402"/>
      <c r="BD83" s="402"/>
      <c r="BE83" s="402"/>
      <c r="BF83" s="403"/>
    </row>
    <row r="84" spans="2:58" ht="20.25" customHeight="1" x14ac:dyDescent="0.45">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f>IF($BB$3="４週",AX84/4,IF($BB$3="暦月",'地密通所（100名）'!AX84/('地密通所（100名）'!$BB$8/7),""))</f>
        <v>0</v>
      </c>
      <c r="BA84" s="541"/>
      <c r="BB84" s="468"/>
      <c r="BC84" s="450"/>
      <c r="BD84" s="450"/>
      <c r="BE84" s="450"/>
      <c r="BF84" s="451"/>
    </row>
    <row r="85" spans="2:58" ht="20.25" customHeight="1" x14ac:dyDescent="0.45">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5">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f>IF($BB$3="４週",AX86/4,IF($BB$3="暦月",'地密通所（100名）'!AX86/('地密通所（100名）'!$BB$8/7),""))</f>
        <v>0</v>
      </c>
      <c r="BA86" s="550"/>
      <c r="BB86" s="467"/>
      <c r="BC86" s="402"/>
      <c r="BD86" s="402"/>
      <c r="BE86" s="402"/>
      <c r="BF86" s="403"/>
    </row>
    <row r="87" spans="2:58" ht="20.25" customHeight="1" x14ac:dyDescent="0.45">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f>IF($BB$3="４週",AX87/4,IF($BB$3="暦月",'地密通所（100名）'!AX87/('地密通所（100名）'!$BB$8/7),""))</f>
        <v>0</v>
      </c>
      <c r="BA87" s="541"/>
      <c r="BB87" s="468"/>
      <c r="BC87" s="450"/>
      <c r="BD87" s="450"/>
      <c r="BE87" s="450"/>
      <c r="BF87" s="451"/>
    </row>
    <row r="88" spans="2:58" ht="20.25" customHeight="1" x14ac:dyDescent="0.45">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5">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f>IF($BB$3="４週",AX89/4,IF($BB$3="暦月",'地密通所（100名）'!AX89/('地密通所（100名）'!$BB$8/7),""))</f>
        <v>0</v>
      </c>
      <c r="BA89" s="550"/>
      <c r="BB89" s="467"/>
      <c r="BC89" s="402"/>
      <c r="BD89" s="402"/>
      <c r="BE89" s="402"/>
      <c r="BF89" s="403"/>
    </row>
    <row r="90" spans="2:58" ht="20.25" customHeight="1" x14ac:dyDescent="0.45">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f>IF($BB$3="４週",AX90/4,IF($BB$3="暦月",'地密通所（100名）'!AX90/('地密通所（100名）'!$BB$8/7),""))</f>
        <v>0</v>
      </c>
      <c r="BA90" s="541"/>
      <c r="BB90" s="468"/>
      <c r="BC90" s="450"/>
      <c r="BD90" s="450"/>
      <c r="BE90" s="450"/>
      <c r="BF90" s="451"/>
    </row>
    <row r="91" spans="2:58" ht="20.25" customHeight="1" x14ac:dyDescent="0.45">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5">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f>IF($BB$3="４週",AX92/4,IF($BB$3="暦月",'地密通所（100名）'!AX92/('地密通所（100名）'!$BB$8/7),""))</f>
        <v>0</v>
      </c>
      <c r="BA92" s="550"/>
      <c r="BB92" s="467"/>
      <c r="BC92" s="402"/>
      <c r="BD92" s="402"/>
      <c r="BE92" s="402"/>
      <c r="BF92" s="403"/>
    </row>
    <row r="93" spans="2:58" ht="20.25" customHeight="1" x14ac:dyDescent="0.45">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f>IF($BB$3="４週",AX93/4,IF($BB$3="暦月",'地密通所（100名）'!AX93/('地密通所（100名）'!$BB$8/7),""))</f>
        <v>0</v>
      </c>
      <c r="BA93" s="541"/>
      <c r="BB93" s="468"/>
      <c r="BC93" s="450"/>
      <c r="BD93" s="450"/>
      <c r="BE93" s="450"/>
      <c r="BF93" s="451"/>
    </row>
    <row r="94" spans="2:58" ht="20.25" customHeight="1" x14ac:dyDescent="0.45">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5">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f>IF($BB$3="４週",AX95/4,IF($BB$3="暦月",'地密通所（100名）'!AX95/('地密通所（100名）'!$BB$8/7),""))</f>
        <v>0</v>
      </c>
      <c r="BA95" s="550"/>
      <c r="BB95" s="467"/>
      <c r="BC95" s="402"/>
      <c r="BD95" s="402"/>
      <c r="BE95" s="402"/>
      <c r="BF95" s="403"/>
    </row>
    <row r="96" spans="2:58" ht="20.25" customHeight="1" x14ac:dyDescent="0.45">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f>IF($BB$3="４週",AX96/4,IF($BB$3="暦月",'地密通所（100名）'!AX96/('地密通所（100名）'!$BB$8/7),""))</f>
        <v>0</v>
      </c>
      <c r="BA96" s="541"/>
      <c r="BB96" s="468"/>
      <c r="BC96" s="450"/>
      <c r="BD96" s="450"/>
      <c r="BE96" s="450"/>
      <c r="BF96" s="451"/>
    </row>
    <row r="97" spans="2:58" ht="20.25" customHeight="1" x14ac:dyDescent="0.45">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5">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f>IF($BB$3="４週",AX98/4,IF($BB$3="暦月",'地密通所（100名）'!AX98/('地密通所（100名）'!$BB$8/7),""))</f>
        <v>0</v>
      </c>
      <c r="BA98" s="550"/>
      <c r="BB98" s="467"/>
      <c r="BC98" s="402"/>
      <c r="BD98" s="402"/>
      <c r="BE98" s="402"/>
      <c r="BF98" s="403"/>
    </row>
    <row r="99" spans="2:58" ht="20.25" customHeight="1" x14ac:dyDescent="0.45">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f>IF($BB$3="４週",AX99/4,IF($BB$3="暦月",'地密通所（100名）'!AX99/('地密通所（100名）'!$BB$8/7),""))</f>
        <v>0</v>
      </c>
      <c r="BA99" s="541"/>
      <c r="BB99" s="468"/>
      <c r="BC99" s="450"/>
      <c r="BD99" s="450"/>
      <c r="BE99" s="450"/>
      <c r="BF99" s="451"/>
    </row>
    <row r="100" spans="2:58" ht="20.25" customHeight="1" x14ac:dyDescent="0.45">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5">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f>IF($BB$3="４週",AX101/4,IF($BB$3="暦月",'地密通所（100名）'!AX101/('地密通所（100名）'!$BB$8/7),""))</f>
        <v>0</v>
      </c>
      <c r="BA101" s="550"/>
      <c r="BB101" s="467"/>
      <c r="BC101" s="402"/>
      <c r="BD101" s="402"/>
      <c r="BE101" s="402"/>
      <c r="BF101" s="403"/>
    </row>
    <row r="102" spans="2:58" ht="20.25" customHeight="1" x14ac:dyDescent="0.45">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f>IF($BB$3="４週",AX102/4,IF($BB$3="暦月",'地密通所（100名）'!AX102/('地密通所（100名）'!$BB$8/7),""))</f>
        <v>0</v>
      </c>
      <c r="BA102" s="541"/>
      <c r="BB102" s="468"/>
      <c r="BC102" s="450"/>
      <c r="BD102" s="450"/>
      <c r="BE102" s="450"/>
      <c r="BF102" s="451"/>
    </row>
    <row r="103" spans="2:58" ht="20.25" customHeight="1" x14ac:dyDescent="0.45">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5">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f>IF($BB$3="４週",AX104/4,IF($BB$3="暦月",'地密通所（100名）'!AX104/('地密通所（100名）'!$BB$8/7),""))</f>
        <v>0</v>
      </c>
      <c r="BA104" s="550"/>
      <c r="BB104" s="467"/>
      <c r="BC104" s="402"/>
      <c r="BD104" s="402"/>
      <c r="BE104" s="402"/>
      <c r="BF104" s="403"/>
    </row>
    <row r="105" spans="2:58" ht="20.25" customHeight="1" x14ac:dyDescent="0.45">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f>IF($BB$3="４週",AX105/4,IF($BB$3="暦月",'地密通所（100名）'!AX105/('地密通所（100名）'!$BB$8/7),""))</f>
        <v>0</v>
      </c>
      <c r="BA105" s="541"/>
      <c r="BB105" s="468"/>
      <c r="BC105" s="450"/>
      <c r="BD105" s="450"/>
      <c r="BE105" s="450"/>
      <c r="BF105" s="451"/>
    </row>
    <row r="106" spans="2:58" ht="20.25" customHeight="1" x14ac:dyDescent="0.45">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5">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f>IF($BB$3="４週",AX107/4,IF($BB$3="暦月",'地密通所（100名）'!AX107/('地密通所（100名）'!$BB$8/7),""))</f>
        <v>0</v>
      </c>
      <c r="BA107" s="550"/>
      <c r="BB107" s="467"/>
      <c r="BC107" s="402"/>
      <c r="BD107" s="402"/>
      <c r="BE107" s="402"/>
      <c r="BF107" s="403"/>
    </row>
    <row r="108" spans="2:58" ht="20.25" customHeight="1" x14ac:dyDescent="0.45">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f>IF($BB$3="４週",AX108/4,IF($BB$3="暦月",'地密通所（100名）'!AX108/('地密通所（100名）'!$BB$8/7),""))</f>
        <v>0</v>
      </c>
      <c r="BA108" s="541"/>
      <c r="BB108" s="468"/>
      <c r="BC108" s="450"/>
      <c r="BD108" s="450"/>
      <c r="BE108" s="450"/>
      <c r="BF108" s="451"/>
    </row>
    <row r="109" spans="2:58" ht="20.25" customHeight="1" x14ac:dyDescent="0.45">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5">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f>IF($BB$3="４週",AX110/4,IF($BB$3="暦月",'地密通所（100名）'!AX110/('地密通所（100名）'!$BB$8/7),""))</f>
        <v>0</v>
      </c>
      <c r="BA110" s="550"/>
      <c r="BB110" s="467"/>
      <c r="BC110" s="402"/>
      <c r="BD110" s="402"/>
      <c r="BE110" s="402"/>
      <c r="BF110" s="403"/>
    </row>
    <row r="111" spans="2:58" ht="20.25" customHeight="1" x14ac:dyDescent="0.45">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f>IF($BB$3="４週",AX111/4,IF($BB$3="暦月",'地密通所（100名）'!AX111/('地密通所（100名）'!$BB$8/7),""))</f>
        <v>0</v>
      </c>
      <c r="BA111" s="541"/>
      <c r="BB111" s="468"/>
      <c r="BC111" s="450"/>
      <c r="BD111" s="450"/>
      <c r="BE111" s="450"/>
      <c r="BF111" s="451"/>
    </row>
    <row r="112" spans="2:58" ht="20.25" customHeight="1" x14ac:dyDescent="0.45">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5">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f>IF($BB$3="４週",AX113/4,IF($BB$3="暦月",'地密通所（100名）'!AX113/('地密通所（100名）'!$BB$8/7),""))</f>
        <v>0</v>
      </c>
      <c r="BA113" s="550"/>
      <c r="BB113" s="467"/>
      <c r="BC113" s="402"/>
      <c r="BD113" s="402"/>
      <c r="BE113" s="402"/>
      <c r="BF113" s="403"/>
    </row>
    <row r="114" spans="2:58" ht="20.25" customHeight="1" x14ac:dyDescent="0.45">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f>IF($BB$3="４週",AX114/4,IF($BB$3="暦月",'地密通所（100名）'!AX114/('地密通所（100名）'!$BB$8/7),""))</f>
        <v>0</v>
      </c>
      <c r="BA114" s="541"/>
      <c r="BB114" s="468"/>
      <c r="BC114" s="450"/>
      <c r="BD114" s="450"/>
      <c r="BE114" s="450"/>
      <c r="BF114" s="451"/>
    </row>
    <row r="115" spans="2:58" ht="20.25" customHeight="1" x14ac:dyDescent="0.45">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5">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f>IF($BB$3="４週",AX116/4,IF($BB$3="暦月",'地密通所（100名）'!AX116/('地密通所（100名）'!$BB$8/7),""))</f>
        <v>0</v>
      </c>
      <c r="BA116" s="550"/>
      <c r="BB116" s="467"/>
      <c r="BC116" s="402"/>
      <c r="BD116" s="402"/>
      <c r="BE116" s="402"/>
      <c r="BF116" s="403"/>
    </row>
    <row r="117" spans="2:58" ht="20.25" customHeight="1" x14ac:dyDescent="0.45">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f>IF($BB$3="４週",AX117/4,IF($BB$3="暦月",'地密通所（100名）'!AX117/('地密通所（100名）'!$BB$8/7),""))</f>
        <v>0</v>
      </c>
      <c r="BA117" s="541"/>
      <c r="BB117" s="468"/>
      <c r="BC117" s="450"/>
      <c r="BD117" s="450"/>
      <c r="BE117" s="450"/>
      <c r="BF117" s="451"/>
    </row>
    <row r="118" spans="2:58" ht="20.25" customHeight="1" x14ac:dyDescent="0.45">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5">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f>IF($BB$3="４週",AX119/4,IF($BB$3="暦月",'地密通所（100名）'!AX119/('地密通所（100名）'!$BB$8/7),""))</f>
        <v>0</v>
      </c>
      <c r="BA119" s="550"/>
      <c r="BB119" s="467"/>
      <c r="BC119" s="402"/>
      <c r="BD119" s="402"/>
      <c r="BE119" s="402"/>
      <c r="BF119" s="403"/>
    </row>
    <row r="120" spans="2:58" ht="20.25" customHeight="1" x14ac:dyDescent="0.45">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f>IF($BB$3="４週",AX120/4,IF($BB$3="暦月",'地密通所（100名）'!AX120/('地密通所（100名）'!$BB$8/7),""))</f>
        <v>0</v>
      </c>
      <c r="BA120" s="541"/>
      <c r="BB120" s="468"/>
      <c r="BC120" s="450"/>
      <c r="BD120" s="450"/>
      <c r="BE120" s="450"/>
      <c r="BF120" s="451"/>
    </row>
    <row r="121" spans="2:58" ht="20.25" customHeight="1" x14ac:dyDescent="0.45">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5">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f>IF($BB$3="４週",AX122/4,IF($BB$3="暦月",'地密通所（100名）'!AX122/('地密通所（100名）'!$BB$8/7),""))</f>
        <v>0</v>
      </c>
      <c r="BA122" s="550"/>
      <c r="BB122" s="467"/>
      <c r="BC122" s="402"/>
      <c r="BD122" s="402"/>
      <c r="BE122" s="402"/>
      <c r="BF122" s="403"/>
    </row>
    <row r="123" spans="2:58" ht="20.25" customHeight="1" x14ac:dyDescent="0.45">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f>IF($BB$3="４週",AX123/4,IF($BB$3="暦月",'地密通所（100名）'!AX123/('地密通所（100名）'!$BB$8/7),""))</f>
        <v>0</v>
      </c>
      <c r="BA123" s="541"/>
      <c r="BB123" s="468"/>
      <c r="BC123" s="450"/>
      <c r="BD123" s="450"/>
      <c r="BE123" s="450"/>
      <c r="BF123" s="451"/>
    </row>
    <row r="124" spans="2:58" ht="20.25" customHeight="1" x14ac:dyDescent="0.45">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5">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f>IF($BB$3="４週",AX125/4,IF($BB$3="暦月",'地密通所（100名）'!AX125/('地密通所（100名）'!$BB$8/7),""))</f>
        <v>0</v>
      </c>
      <c r="BA125" s="550"/>
      <c r="BB125" s="467"/>
      <c r="BC125" s="402"/>
      <c r="BD125" s="402"/>
      <c r="BE125" s="402"/>
      <c r="BF125" s="403"/>
    </row>
    <row r="126" spans="2:58" ht="20.25" customHeight="1" x14ac:dyDescent="0.45">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f>IF($BB$3="４週",AX126/4,IF($BB$3="暦月",'地密通所（100名）'!AX126/('地密通所（100名）'!$BB$8/7),""))</f>
        <v>0</v>
      </c>
      <c r="BA126" s="541"/>
      <c r="BB126" s="468"/>
      <c r="BC126" s="450"/>
      <c r="BD126" s="450"/>
      <c r="BE126" s="450"/>
      <c r="BF126" s="451"/>
    </row>
    <row r="127" spans="2:58" ht="20.25" customHeight="1" x14ac:dyDescent="0.45">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5">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f>IF($BB$3="４週",AX128/4,IF($BB$3="暦月",'地密通所（100名）'!AX128/('地密通所（100名）'!$BB$8/7),""))</f>
        <v>0</v>
      </c>
      <c r="BA128" s="550"/>
      <c r="BB128" s="467"/>
      <c r="BC128" s="402"/>
      <c r="BD128" s="402"/>
      <c r="BE128" s="402"/>
      <c r="BF128" s="403"/>
    </row>
    <row r="129" spans="2:58" ht="20.25" customHeight="1" x14ac:dyDescent="0.45">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f>IF($BB$3="４週",AX129/4,IF($BB$3="暦月",'地密通所（100名）'!AX129/('地密通所（100名）'!$BB$8/7),""))</f>
        <v>0</v>
      </c>
      <c r="BA129" s="541"/>
      <c r="BB129" s="468"/>
      <c r="BC129" s="450"/>
      <c r="BD129" s="450"/>
      <c r="BE129" s="450"/>
      <c r="BF129" s="451"/>
    </row>
    <row r="130" spans="2:58" ht="20.25" customHeight="1" x14ac:dyDescent="0.45">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5">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f>IF($BB$3="４週",AX131/4,IF($BB$3="暦月",'地密通所（100名）'!AX131/('地密通所（100名）'!$BB$8/7),""))</f>
        <v>0</v>
      </c>
      <c r="BA131" s="550"/>
      <c r="BB131" s="467"/>
      <c r="BC131" s="402"/>
      <c r="BD131" s="402"/>
      <c r="BE131" s="402"/>
      <c r="BF131" s="403"/>
    </row>
    <row r="132" spans="2:58" ht="20.25" customHeight="1" x14ac:dyDescent="0.45">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f>IF($BB$3="４週",AX132/4,IF($BB$3="暦月",'地密通所（100名）'!AX132/('地密通所（100名）'!$BB$8/7),""))</f>
        <v>0</v>
      </c>
      <c r="BA132" s="541"/>
      <c r="BB132" s="468"/>
      <c r="BC132" s="450"/>
      <c r="BD132" s="450"/>
      <c r="BE132" s="450"/>
      <c r="BF132" s="451"/>
    </row>
    <row r="133" spans="2:58" ht="20.25" customHeight="1" x14ac:dyDescent="0.45">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5">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f>IF($BB$3="４週",AX134/4,IF($BB$3="暦月",'地密通所（100名）'!AX134/('地密通所（100名）'!$BB$8/7),""))</f>
        <v>0</v>
      </c>
      <c r="BA134" s="550"/>
      <c r="BB134" s="467"/>
      <c r="BC134" s="402"/>
      <c r="BD134" s="402"/>
      <c r="BE134" s="402"/>
      <c r="BF134" s="403"/>
    </row>
    <row r="135" spans="2:58" ht="20.25" customHeight="1" x14ac:dyDescent="0.45">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f>IF($BB$3="４週",AX135/4,IF($BB$3="暦月",'地密通所（100名）'!AX135/('地密通所（100名）'!$BB$8/7),""))</f>
        <v>0</v>
      </c>
      <c r="BA135" s="541"/>
      <c r="BB135" s="468"/>
      <c r="BC135" s="450"/>
      <c r="BD135" s="450"/>
      <c r="BE135" s="450"/>
      <c r="BF135" s="451"/>
    </row>
    <row r="136" spans="2:58" ht="20.25" customHeight="1" x14ac:dyDescent="0.45">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5">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f>IF($BB$3="４週",AX137/4,IF($BB$3="暦月",'地密通所（100名）'!AX137/('地密通所（100名）'!$BB$8/7),""))</f>
        <v>0</v>
      </c>
      <c r="BA137" s="550"/>
      <c r="BB137" s="467"/>
      <c r="BC137" s="402"/>
      <c r="BD137" s="402"/>
      <c r="BE137" s="402"/>
      <c r="BF137" s="403"/>
    </row>
    <row r="138" spans="2:58" ht="20.25" customHeight="1" x14ac:dyDescent="0.45">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f>IF($BB$3="４週",AX138/4,IF($BB$3="暦月",'地密通所（100名）'!AX138/('地密通所（100名）'!$BB$8/7),""))</f>
        <v>0</v>
      </c>
      <c r="BA138" s="541"/>
      <c r="BB138" s="468"/>
      <c r="BC138" s="450"/>
      <c r="BD138" s="450"/>
      <c r="BE138" s="450"/>
      <c r="BF138" s="451"/>
    </row>
    <row r="139" spans="2:58" ht="20.25" customHeight="1" x14ac:dyDescent="0.45">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5">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f>IF($BB$3="４週",AX140/4,IF($BB$3="暦月",'地密通所（100名）'!AX140/('地密通所（100名）'!$BB$8/7),""))</f>
        <v>0</v>
      </c>
      <c r="BA140" s="550"/>
      <c r="BB140" s="467"/>
      <c r="BC140" s="402"/>
      <c r="BD140" s="402"/>
      <c r="BE140" s="402"/>
      <c r="BF140" s="403"/>
    </row>
    <row r="141" spans="2:58" ht="20.25" customHeight="1" x14ac:dyDescent="0.45">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f>IF($BB$3="４週",AX141/4,IF($BB$3="暦月",'地密通所（100名）'!AX141/('地密通所（100名）'!$BB$8/7),""))</f>
        <v>0</v>
      </c>
      <c r="BA141" s="541"/>
      <c r="BB141" s="468"/>
      <c r="BC141" s="450"/>
      <c r="BD141" s="450"/>
      <c r="BE141" s="450"/>
      <c r="BF141" s="451"/>
    </row>
    <row r="142" spans="2:58" ht="20.25" customHeight="1" x14ac:dyDescent="0.45">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5">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f>IF($BB$3="４週",AX143/4,IF($BB$3="暦月",'地密通所（100名）'!AX143/('地密通所（100名）'!$BB$8/7),""))</f>
        <v>0</v>
      </c>
      <c r="BA143" s="550"/>
      <c r="BB143" s="467"/>
      <c r="BC143" s="402"/>
      <c r="BD143" s="402"/>
      <c r="BE143" s="402"/>
      <c r="BF143" s="403"/>
    </row>
    <row r="144" spans="2:58" ht="20.25" customHeight="1" x14ac:dyDescent="0.45">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f>IF($BB$3="４週",AX144/4,IF($BB$3="暦月",'地密通所（100名）'!AX144/('地密通所（100名）'!$BB$8/7),""))</f>
        <v>0</v>
      </c>
      <c r="BA144" s="541"/>
      <c r="BB144" s="468"/>
      <c r="BC144" s="450"/>
      <c r="BD144" s="450"/>
      <c r="BE144" s="450"/>
      <c r="BF144" s="451"/>
    </row>
    <row r="145" spans="2:58" ht="20.25" customHeight="1" x14ac:dyDescent="0.45">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5">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f>IF($BB$3="４週",AX146/4,IF($BB$3="暦月",'地密通所（100名）'!AX146/('地密通所（100名）'!$BB$8/7),""))</f>
        <v>0</v>
      </c>
      <c r="BA146" s="550"/>
      <c r="BB146" s="467"/>
      <c r="BC146" s="402"/>
      <c r="BD146" s="402"/>
      <c r="BE146" s="402"/>
      <c r="BF146" s="403"/>
    </row>
    <row r="147" spans="2:58" ht="20.25" customHeight="1" x14ac:dyDescent="0.45">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f>IF($BB$3="４週",AX147/4,IF($BB$3="暦月",'地密通所（100名）'!AX147/('地密通所（100名）'!$BB$8/7),""))</f>
        <v>0</v>
      </c>
      <c r="BA147" s="541"/>
      <c r="BB147" s="468"/>
      <c r="BC147" s="450"/>
      <c r="BD147" s="450"/>
      <c r="BE147" s="450"/>
      <c r="BF147" s="451"/>
    </row>
    <row r="148" spans="2:58" ht="20.25" customHeight="1" x14ac:dyDescent="0.45">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5">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f>IF($BB$3="４週",AX149/4,IF($BB$3="暦月",'地密通所（100名）'!AX149/('地密通所（100名）'!$BB$8/7),""))</f>
        <v>0</v>
      </c>
      <c r="BA149" s="550"/>
      <c r="BB149" s="467"/>
      <c r="BC149" s="402"/>
      <c r="BD149" s="402"/>
      <c r="BE149" s="402"/>
      <c r="BF149" s="403"/>
    </row>
    <row r="150" spans="2:58" ht="20.25" customHeight="1" x14ac:dyDescent="0.45">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f>IF($BB$3="４週",AX150/4,IF($BB$3="暦月",'地密通所（100名）'!AX150/('地密通所（100名）'!$BB$8/7),""))</f>
        <v>0</v>
      </c>
      <c r="BA150" s="541"/>
      <c r="BB150" s="468"/>
      <c r="BC150" s="450"/>
      <c r="BD150" s="450"/>
      <c r="BE150" s="450"/>
      <c r="BF150" s="451"/>
    </row>
    <row r="151" spans="2:58" ht="20.25" customHeight="1" x14ac:dyDescent="0.45">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5">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f>IF($BB$3="４週",AX152/4,IF($BB$3="暦月",'地密通所（100名）'!AX152/('地密通所（100名）'!$BB$8/7),""))</f>
        <v>0</v>
      </c>
      <c r="BA152" s="550"/>
      <c r="BB152" s="467"/>
      <c r="BC152" s="402"/>
      <c r="BD152" s="402"/>
      <c r="BE152" s="402"/>
      <c r="BF152" s="403"/>
    </row>
    <row r="153" spans="2:58" ht="20.25" customHeight="1" x14ac:dyDescent="0.45">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f>IF($BB$3="４週",AX153/4,IF($BB$3="暦月",'地密通所（100名）'!AX153/('地密通所（100名）'!$BB$8/7),""))</f>
        <v>0</v>
      </c>
      <c r="BA153" s="541"/>
      <c r="BB153" s="468"/>
      <c r="BC153" s="450"/>
      <c r="BD153" s="450"/>
      <c r="BE153" s="450"/>
      <c r="BF153" s="451"/>
    </row>
    <row r="154" spans="2:58" ht="20.25" customHeight="1" x14ac:dyDescent="0.45">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5">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f>IF($BB$3="４週",AX155/4,IF($BB$3="暦月",'地密通所（100名）'!AX155/('地密通所（100名）'!$BB$8/7),""))</f>
        <v>0</v>
      </c>
      <c r="BA155" s="550"/>
      <c r="BB155" s="467"/>
      <c r="BC155" s="402"/>
      <c r="BD155" s="402"/>
      <c r="BE155" s="402"/>
      <c r="BF155" s="403"/>
    </row>
    <row r="156" spans="2:58" ht="20.25" customHeight="1" x14ac:dyDescent="0.45">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f>IF($BB$3="４週",AX156/4,IF($BB$3="暦月",'地密通所（100名）'!AX156/('地密通所（100名）'!$BB$8/7),""))</f>
        <v>0</v>
      </c>
      <c r="BA156" s="541"/>
      <c r="BB156" s="468"/>
      <c r="BC156" s="450"/>
      <c r="BD156" s="450"/>
      <c r="BE156" s="450"/>
      <c r="BF156" s="451"/>
    </row>
    <row r="157" spans="2:58" ht="20.25" customHeight="1" x14ac:dyDescent="0.45">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5">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f>IF($BB$3="４週",AX158/4,IF($BB$3="暦月",'地密通所（100名）'!AX158/('地密通所（100名）'!$BB$8/7),""))</f>
        <v>0</v>
      </c>
      <c r="BA158" s="550"/>
      <c r="BB158" s="467"/>
      <c r="BC158" s="402"/>
      <c r="BD158" s="402"/>
      <c r="BE158" s="402"/>
      <c r="BF158" s="403"/>
    </row>
    <row r="159" spans="2:58" ht="20.25" customHeight="1" x14ac:dyDescent="0.45">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f>IF($BB$3="４週",AX159/4,IF($BB$3="暦月",'地密通所（100名）'!AX159/('地密通所（100名）'!$BB$8/7),""))</f>
        <v>0</v>
      </c>
      <c r="BA159" s="541"/>
      <c r="BB159" s="468"/>
      <c r="BC159" s="450"/>
      <c r="BD159" s="450"/>
      <c r="BE159" s="450"/>
      <c r="BF159" s="451"/>
    </row>
    <row r="160" spans="2:58" ht="20.25" customHeight="1" x14ac:dyDescent="0.45">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5">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f>IF($BB$3="４週",AX161/4,IF($BB$3="暦月",'地密通所（100名）'!AX161/('地密通所（100名）'!$BB$8/7),""))</f>
        <v>0</v>
      </c>
      <c r="BA161" s="550"/>
      <c r="BB161" s="467"/>
      <c r="BC161" s="402"/>
      <c r="BD161" s="402"/>
      <c r="BE161" s="402"/>
      <c r="BF161" s="403"/>
    </row>
    <row r="162" spans="2:58" ht="20.25" customHeight="1" x14ac:dyDescent="0.45">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f>IF($BB$3="４週",AX162/4,IF($BB$3="暦月",'地密通所（100名）'!AX162/('地密通所（100名）'!$BB$8/7),""))</f>
        <v>0</v>
      </c>
      <c r="BA162" s="541"/>
      <c r="BB162" s="468"/>
      <c r="BC162" s="450"/>
      <c r="BD162" s="450"/>
      <c r="BE162" s="450"/>
      <c r="BF162" s="451"/>
    </row>
    <row r="163" spans="2:58" ht="20.25" customHeight="1" x14ac:dyDescent="0.45">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5">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f>IF($BB$3="４週",AX164/4,IF($BB$3="暦月",'地密通所（100名）'!AX164/('地密通所（100名）'!$BB$8/7),""))</f>
        <v>0</v>
      </c>
      <c r="BA164" s="550"/>
      <c r="BB164" s="467"/>
      <c r="BC164" s="402"/>
      <c r="BD164" s="402"/>
      <c r="BE164" s="402"/>
      <c r="BF164" s="403"/>
    </row>
    <row r="165" spans="2:58" ht="20.25" customHeight="1" x14ac:dyDescent="0.45">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f>IF($BB$3="４週",AX165/4,IF($BB$3="暦月",'地密通所（100名）'!AX165/('地密通所（100名）'!$BB$8/7),""))</f>
        <v>0</v>
      </c>
      <c r="BA165" s="541"/>
      <c r="BB165" s="468"/>
      <c r="BC165" s="450"/>
      <c r="BD165" s="450"/>
      <c r="BE165" s="450"/>
      <c r="BF165" s="451"/>
    </row>
    <row r="166" spans="2:58" ht="20.25" customHeight="1" x14ac:dyDescent="0.45">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5">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f>IF($BB$3="４週",AX167/4,IF($BB$3="暦月",'地密通所（100名）'!AX167/('地密通所（100名）'!$BB$8/7),""))</f>
        <v>0</v>
      </c>
      <c r="BA167" s="550"/>
      <c r="BB167" s="467"/>
      <c r="BC167" s="402"/>
      <c r="BD167" s="402"/>
      <c r="BE167" s="402"/>
      <c r="BF167" s="403"/>
    </row>
    <row r="168" spans="2:58" ht="20.25" customHeight="1" x14ac:dyDescent="0.45">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f>IF($BB$3="４週",AX168/4,IF($BB$3="暦月",'地密通所（100名）'!AX168/('地密通所（100名）'!$BB$8/7),""))</f>
        <v>0</v>
      </c>
      <c r="BA168" s="541"/>
      <c r="BB168" s="468"/>
      <c r="BC168" s="450"/>
      <c r="BD168" s="450"/>
      <c r="BE168" s="450"/>
      <c r="BF168" s="451"/>
    </row>
    <row r="169" spans="2:58" ht="20.25" customHeight="1" x14ac:dyDescent="0.45">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5">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f>IF($BB$3="４週",AX170/4,IF($BB$3="暦月",'地密通所（100名）'!AX170/('地密通所（100名）'!$BB$8/7),""))</f>
        <v>0</v>
      </c>
      <c r="BA170" s="550"/>
      <c r="BB170" s="467"/>
      <c r="BC170" s="402"/>
      <c r="BD170" s="402"/>
      <c r="BE170" s="402"/>
      <c r="BF170" s="403"/>
    </row>
    <row r="171" spans="2:58" ht="20.25" customHeight="1" x14ac:dyDescent="0.45">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f>IF($BB$3="４週",AX171/4,IF($BB$3="暦月",'地密通所（100名）'!AX171/('地密通所（100名）'!$BB$8/7),""))</f>
        <v>0</v>
      </c>
      <c r="BA171" s="541"/>
      <c r="BB171" s="468"/>
      <c r="BC171" s="450"/>
      <c r="BD171" s="450"/>
      <c r="BE171" s="450"/>
      <c r="BF171" s="451"/>
    </row>
    <row r="172" spans="2:58" ht="20.25" customHeight="1" x14ac:dyDescent="0.45">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5">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f>IF($BB$3="４週",AX173/4,IF($BB$3="暦月",'地密通所（100名）'!AX173/('地密通所（100名）'!$BB$8/7),""))</f>
        <v>0</v>
      </c>
      <c r="BA173" s="550"/>
      <c r="BB173" s="467"/>
      <c r="BC173" s="402"/>
      <c r="BD173" s="402"/>
      <c r="BE173" s="402"/>
      <c r="BF173" s="403"/>
    </row>
    <row r="174" spans="2:58" ht="20.25" customHeight="1" x14ac:dyDescent="0.45">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f>IF($BB$3="４週",AX174/4,IF($BB$3="暦月",'地密通所（100名）'!AX174/('地密通所（100名）'!$BB$8/7),""))</f>
        <v>0</v>
      </c>
      <c r="BA174" s="541"/>
      <c r="BB174" s="468"/>
      <c r="BC174" s="450"/>
      <c r="BD174" s="450"/>
      <c r="BE174" s="450"/>
      <c r="BF174" s="451"/>
    </row>
    <row r="175" spans="2:58" ht="20.25" customHeight="1" x14ac:dyDescent="0.45">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5">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f>IF($BB$3="４週",AX176/4,IF($BB$3="暦月",'地密通所（100名）'!AX176/('地密通所（100名）'!$BB$8/7),""))</f>
        <v>0</v>
      </c>
      <c r="BA176" s="550"/>
      <c r="BB176" s="467"/>
      <c r="BC176" s="402"/>
      <c r="BD176" s="402"/>
      <c r="BE176" s="402"/>
      <c r="BF176" s="403"/>
    </row>
    <row r="177" spans="2:58" ht="20.25" customHeight="1" x14ac:dyDescent="0.45">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f>IF($BB$3="４週",AX177/4,IF($BB$3="暦月",'地密通所（100名）'!AX177/('地密通所（100名）'!$BB$8/7),""))</f>
        <v>0</v>
      </c>
      <c r="BA177" s="541"/>
      <c r="BB177" s="468"/>
      <c r="BC177" s="450"/>
      <c r="BD177" s="450"/>
      <c r="BE177" s="450"/>
      <c r="BF177" s="451"/>
    </row>
    <row r="178" spans="2:58" ht="20.25" customHeight="1" x14ac:dyDescent="0.45">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5">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f>IF($BB$3="４週",AX179/4,IF($BB$3="暦月",'地密通所（100名）'!AX179/('地密通所（100名）'!$BB$8/7),""))</f>
        <v>0</v>
      </c>
      <c r="BA179" s="550"/>
      <c r="BB179" s="467"/>
      <c r="BC179" s="402"/>
      <c r="BD179" s="402"/>
      <c r="BE179" s="402"/>
      <c r="BF179" s="403"/>
    </row>
    <row r="180" spans="2:58" ht="20.25" customHeight="1" x14ac:dyDescent="0.45">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f>IF($BB$3="４週",AX180/4,IF($BB$3="暦月",'地密通所（100名）'!AX180/('地密通所（100名）'!$BB$8/7),""))</f>
        <v>0</v>
      </c>
      <c r="BA180" s="541"/>
      <c r="BB180" s="468"/>
      <c r="BC180" s="450"/>
      <c r="BD180" s="450"/>
      <c r="BE180" s="450"/>
      <c r="BF180" s="451"/>
    </row>
    <row r="181" spans="2:58" ht="20.25" customHeight="1" x14ac:dyDescent="0.45">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5">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f>IF($BB$3="４週",AX182/4,IF($BB$3="暦月",'地密通所（100名）'!AX182/('地密通所（100名）'!$BB$8/7),""))</f>
        <v>0</v>
      </c>
      <c r="BA182" s="550"/>
      <c r="BB182" s="467"/>
      <c r="BC182" s="402"/>
      <c r="BD182" s="402"/>
      <c r="BE182" s="402"/>
      <c r="BF182" s="403"/>
    </row>
    <row r="183" spans="2:58" ht="20.25" customHeight="1" x14ac:dyDescent="0.45">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f>IF($BB$3="４週",AX183/4,IF($BB$3="暦月",'地密通所（100名）'!AX183/('地密通所（100名）'!$BB$8/7),""))</f>
        <v>0</v>
      </c>
      <c r="BA183" s="541"/>
      <c r="BB183" s="468"/>
      <c r="BC183" s="450"/>
      <c r="BD183" s="450"/>
      <c r="BE183" s="450"/>
      <c r="BF183" s="451"/>
    </row>
    <row r="184" spans="2:58" ht="20.25" customHeight="1" x14ac:dyDescent="0.45">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5">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f>IF($BB$3="４週",AX185/4,IF($BB$3="暦月",'地密通所（100名）'!AX185/('地密通所（100名）'!$BB$8/7),""))</f>
        <v>0</v>
      </c>
      <c r="BA185" s="550"/>
      <c r="BB185" s="467"/>
      <c r="BC185" s="402"/>
      <c r="BD185" s="402"/>
      <c r="BE185" s="402"/>
      <c r="BF185" s="403"/>
    </row>
    <row r="186" spans="2:58" ht="20.25" customHeight="1" x14ac:dyDescent="0.45">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f>IF($BB$3="４週",AX186/4,IF($BB$3="暦月",'地密通所（100名）'!AX186/('地密通所（100名）'!$BB$8/7),""))</f>
        <v>0</v>
      </c>
      <c r="BA186" s="541"/>
      <c r="BB186" s="468"/>
      <c r="BC186" s="450"/>
      <c r="BD186" s="450"/>
      <c r="BE186" s="450"/>
      <c r="BF186" s="451"/>
    </row>
    <row r="187" spans="2:58" ht="20.25" customHeight="1" x14ac:dyDescent="0.45">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5">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f>IF($BB$3="４週",AX188/4,IF($BB$3="暦月",'地密通所（100名）'!AX188/('地密通所（100名）'!$BB$8/7),""))</f>
        <v>0</v>
      </c>
      <c r="BA188" s="550"/>
      <c r="BB188" s="467"/>
      <c r="BC188" s="402"/>
      <c r="BD188" s="402"/>
      <c r="BE188" s="402"/>
      <c r="BF188" s="403"/>
    </row>
    <row r="189" spans="2:58" ht="20.25" customHeight="1" x14ac:dyDescent="0.45">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f>IF($BB$3="４週",AX189/4,IF($BB$3="暦月",'地密通所（100名）'!AX189/('地密通所（100名）'!$BB$8/7),""))</f>
        <v>0</v>
      </c>
      <c r="BA189" s="541"/>
      <c r="BB189" s="468"/>
      <c r="BC189" s="450"/>
      <c r="BD189" s="450"/>
      <c r="BE189" s="450"/>
      <c r="BF189" s="451"/>
    </row>
    <row r="190" spans="2:58" ht="20.25" customHeight="1" x14ac:dyDescent="0.45">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5">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f>IF($BB$3="４週",AX191/4,IF($BB$3="暦月",'地密通所（100名）'!AX191/('地密通所（100名）'!$BB$8/7),""))</f>
        <v>0</v>
      </c>
      <c r="BA191" s="550"/>
      <c r="BB191" s="467"/>
      <c r="BC191" s="402"/>
      <c r="BD191" s="402"/>
      <c r="BE191" s="402"/>
      <c r="BF191" s="403"/>
    </row>
    <row r="192" spans="2:58" ht="20.25" customHeight="1" x14ac:dyDescent="0.45">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f>IF($BB$3="４週",AX192/4,IF($BB$3="暦月",'地密通所（100名）'!AX192/('地密通所（100名）'!$BB$8/7),""))</f>
        <v>0</v>
      </c>
      <c r="BA192" s="541"/>
      <c r="BB192" s="468"/>
      <c r="BC192" s="450"/>
      <c r="BD192" s="450"/>
      <c r="BE192" s="450"/>
      <c r="BF192" s="451"/>
    </row>
    <row r="193" spans="2:58" ht="20.25" customHeight="1" x14ac:dyDescent="0.45">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5">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f>IF($BB$3="４週",AX194/4,IF($BB$3="暦月",'地密通所（100名）'!AX194/('地密通所（100名）'!$BB$8/7),""))</f>
        <v>0</v>
      </c>
      <c r="BA194" s="550"/>
      <c r="BB194" s="467"/>
      <c r="BC194" s="402"/>
      <c r="BD194" s="402"/>
      <c r="BE194" s="402"/>
      <c r="BF194" s="403"/>
    </row>
    <row r="195" spans="2:58" ht="20.25" customHeight="1" x14ac:dyDescent="0.45">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f>IF($BB$3="４週",AX195/4,IF($BB$3="暦月",'地密通所（100名）'!AX195/('地密通所（100名）'!$BB$8/7),""))</f>
        <v>0</v>
      </c>
      <c r="BA195" s="541"/>
      <c r="BB195" s="468"/>
      <c r="BC195" s="450"/>
      <c r="BD195" s="450"/>
      <c r="BE195" s="450"/>
      <c r="BF195" s="451"/>
    </row>
    <row r="196" spans="2:58" ht="20.25" customHeight="1" x14ac:dyDescent="0.45">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5">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f>IF($BB$3="４週",AX197/4,IF($BB$3="暦月",'地密通所（100名）'!AX197/('地密通所（100名）'!$BB$8/7),""))</f>
        <v>0</v>
      </c>
      <c r="BA197" s="550"/>
      <c r="BB197" s="467"/>
      <c r="BC197" s="402"/>
      <c r="BD197" s="402"/>
      <c r="BE197" s="402"/>
      <c r="BF197" s="403"/>
    </row>
    <row r="198" spans="2:58" ht="20.25" customHeight="1" x14ac:dyDescent="0.45">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f>IF($BB$3="４週",AX198/4,IF($BB$3="暦月",'地密通所（100名）'!AX198/('地密通所（100名）'!$BB$8/7),""))</f>
        <v>0</v>
      </c>
      <c r="BA198" s="541"/>
      <c r="BB198" s="468"/>
      <c r="BC198" s="450"/>
      <c r="BD198" s="450"/>
      <c r="BE198" s="450"/>
      <c r="BF198" s="451"/>
    </row>
    <row r="199" spans="2:58" ht="20.25" customHeight="1" x14ac:dyDescent="0.45">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5">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f>IF($BB$3="４週",AX200/4,IF($BB$3="暦月",'地密通所（100名）'!AX200/('地密通所（100名）'!$BB$8/7),""))</f>
        <v>0</v>
      </c>
      <c r="BA200" s="550"/>
      <c r="BB200" s="467"/>
      <c r="BC200" s="402"/>
      <c r="BD200" s="402"/>
      <c r="BE200" s="402"/>
      <c r="BF200" s="403"/>
    </row>
    <row r="201" spans="2:58" ht="20.25" customHeight="1" x14ac:dyDescent="0.45">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f>IF($BB$3="４週",AX201/4,IF($BB$3="暦月",'地密通所（100名）'!AX201/('地密通所（100名）'!$BB$8/7),""))</f>
        <v>0</v>
      </c>
      <c r="BA201" s="541"/>
      <c r="BB201" s="468"/>
      <c r="BC201" s="450"/>
      <c r="BD201" s="450"/>
      <c r="BE201" s="450"/>
      <c r="BF201" s="451"/>
    </row>
    <row r="202" spans="2:58" ht="20.25" customHeight="1" x14ac:dyDescent="0.45">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5">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f>IF($BB$3="４週",AX203/4,IF($BB$3="暦月",'地密通所（100名）'!AX203/('地密通所（100名）'!$BB$8/7),""))</f>
        <v>0</v>
      </c>
      <c r="BA203" s="550"/>
      <c r="BB203" s="467"/>
      <c r="BC203" s="402"/>
      <c r="BD203" s="402"/>
      <c r="BE203" s="402"/>
      <c r="BF203" s="403"/>
    </row>
    <row r="204" spans="2:58" ht="20.25" customHeight="1" x14ac:dyDescent="0.45">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f>IF($BB$3="４週",AX204/4,IF($BB$3="暦月",'地密通所（100名）'!AX204/('地密通所（100名）'!$BB$8/7),""))</f>
        <v>0</v>
      </c>
      <c r="BA204" s="541"/>
      <c r="BB204" s="468"/>
      <c r="BC204" s="450"/>
      <c r="BD204" s="450"/>
      <c r="BE204" s="450"/>
      <c r="BF204" s="451"/>
    </row>
    <row r="205" spans="2:58" ht="20.25" customHeight="1" x14ac:dyDescent="0.45">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5">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f>IF($BB$3="４週",AX206/4,IF($BB$3="暦月",'地密通所（100名）'!AX206/('地密通所（100名）'!$BB$8/7),""))</f>
        <v>0</v>
      </c>
      <c r="BA206" s="550"/>
      <c r="BB206" s="467"/>
      <c r="BC206" s="402"/>
      <c r="BD206" s="402"/>
      <c r="BE206" s="402"/>
      <c r="BF206" s="403"/>
    </row>
    <row r="207" spans="2:58" ht="20.25" customHeight="1" x14ac:dyDescent="0.45">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f>IF($BB$3="４週",AX207/4,IF($BB$3="暦月",'地密通所（100名）'!AX207/('地密通所（100名）'!$BB$8/7),""))</f>
        <v>0</v>
      </c>
      <c r="BA207" s="541"/>
      <c r="BB207" s="468"/>
      <c r="BC207" s="450"/>
      <c r="BD207" s="450"/>
      <c r="BE207" s="450"/>
      <c r="BF207" s="451"/>
    </row>
    <row r="208" spans="2:58" ht="20.25" customHeight="1" x14ac:dyDescent="0.45">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5">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f>IF($BB$3="４週",AX209/4,IF($BB$3="暦月",'地密通所（100名）'!AX209/('地密通所（100名）'!$BB$8/7),""))</f>
        <v>0</v>
      </c>
      <c r="BA209" s="550"/>
      <c r="BB209" s="467"/>
      <c r="BC209" s="402"/>
      <c r="BD209" s="402"/>
      <c r="BE209" s="402"/>
      <c r="BF209" s="403"/>
    </row>
    <row r="210" spans="2:58" ht="20.25" customHeight="1" x14ac:dyDescent="0.45">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f>IF($BB$3="４週",AX210/4,IF($BB$3="暦月",'地密通所（100名）'!AX210/('地密通所（100名）'!$BB$8/7),""))</f>
        <v>0</v>
      </c>
      <c r="BA210" s="541"/>
      <c r="BB210" s="468"/>
      <c r="BC210" s="450"/>
      <c r="BD210" s="450"/>
      <c r="BE210" s="450"/>
      <c r="BF210" s="451"/>
    </row>
    <row r="211" spans="2:58" ht="20.25" customHeight="1" x14ac:dyDescent="0.45">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5">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f>IF($BB$3="４週",AX212/4,IF($BB$3="暦月",'地密通所（100名）'!AX212/('地密通所（100名）'!$BB$8/7),""))</f>
        <v>0</v>
      </c>
      <c r="BA212" s="550"/>
      <c r="BB212" s="467"/>
      <c r="BC212" s="402"/>
      <c r="BD212" s="402"/>
      <c r="BE212" s="402"/>
      <c r="BF212" s="403"/>
    </row>
    <row r="213" spans="2:58" ht="20.25" customHeight="1" x14ac:dyDescent="0.45">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f>IF($BB$3="４週",AX213/4,IF($BB$3="暦月",'地密通所（100名）'!AX213/('地密通所（100名）'!$BB$8/7),""))</f>
        <v>0</v>
      </c>
      <c r="BA213" s="541"/>
      <c r="BB213" s="468"/>
      <c r="BC213" s="450"/>
      <c r="BD213" s="450"/>
      <c r="BE213" s="450"/>
      <c r="BF213" s="451"/>
    </row>
    <row r="214" spans="2:58" ht="20.25" customHeight="1" x14ac:dyDescent="0.45">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5">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f>IF($BB$3="４週",AX215/4,IF($BB$3="暦月",'地密通所（100名）'!AX215/('地密通所（100名）'!$BB$8/7),""))</f>
        <v>0</v>
      </c>
      <c r="BA215" s="550"/>
      <c r="BB215" s="467"/>
      <c r="BC215" s="402"/>
      <c r="BD215" s="402"/>
      <c r="BE215" s="402"/>
      <c r="BF215" s="403"/>
    </row>
    <row r="216" spans="2:58" ht="20.25" customHeight="1" x14ac:dyDescent="0.45">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f>IF($BB$3="４週",AX216/4,IF($BB$3="暦月",'地密通所（100名）'!AX216/('地密通所（100名）'!$BB$8/7),""))</f>
        <v>0</v>
      </c>
      <c r="BA216" s="541"/>
      <c r="BB216" s="468"/>
      <c r="BC216" s="450"/>
      <c r="BD216" s="450"/>
      <c r="BE216" s="450"/>
      <c r="BF216" s="451"/>
    </row>
    <row r="217" spans="2:58" ht="20.25" customHeight="1" x14ac:dyDescent="0.45">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5">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f>IF($BB$3="４週",AX218/4,IF($BB$3="暦月",'地密通所（100名）'!AX218/('地密通所（100名）'!$BB$8/7),""))</f>
        <v>0</v>
      </c>
      <c r="BA218" s="550"/>
      <c r="BB218" s="467"/>
      <c r="BC218" s="402"/>
      <c r="BD218" s="402"/>
      <c r="BE218" s="402"/>
      <c r="BF218" s="403"/>
    </row>
    <row r="219" spans="2:58" ht="20.25" customHeight="1" x14ac:dyDescent="0.45">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f>IF($BB$3="４週",AX219/4,IF($BB$3="暦月",'地密通所（100名）'!AX219/('地密通所（100名）'!$BB$8/7),""))</f>
        <v>0</v>
      </c>
      <c r="BA219" s="541"/>
      <c r="BB219" s="468"/>
      <c r="BC219" s="450"/>
      <c r="BD219" s="450"/>
      <c r="BE219" s="450"/>
      <c r="BF219" s="451"/>
    </row>
    <row r="220" spans="2:58" ht="20.25" customHeight="1" x14ac:dyDescent="0.45">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5">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f>IF($BB$3="４週",AX221/4,IF($BB$3="暦月",'地密通所（100名）'!AX221/('地密通所（100名）'!$BB$8/7),""))</f>
        <v>0</v>
      </c>
      <c r="BA221" s="550"/>
      <c r="BB221" s="467"/>
      <c r="BC221" s="402"/>
      <c r="BD221" s="402"/>
      <c r="BE221" s="402"/>
      <c r="BF221" s="403"/>
    </row>
    <row r="222" spans="2:58" ht="20.25" customHeight="1" x14ac:dyDescent="0.45">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f>IF($BB$3="４週",AX222/4,IF($BB$3="暦月",'地密通所（100名）'!AX222/('地密通所（100名）'!$BB$8/7),""))</f>
        <v>0</v>
      </c>
      <c r="BA222" s="541"/>
      <c r="BB222" s="468"/>
      <c r="BC222" s="450"/>
      <c r="BD222" s="450"/>
      <c r="BE222" s="450"/>
      <c r="BF222" s="451"/>
    </row>
    <row r="223" spans="2:58" ht="20.25" customHeight="1" x14ac:dyDescent="0.45">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5">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f>IF($BB$3="４週",AX224/4,IF($BB$3="暦月",'地密通所（100名）'!AX224/('地密通所（100名）'!$BB$8/7),""))</f>
        <v>0</v>
      </c>
      <c r="BA224" s="550"/>
      <c r="BB224" s="467"/>
      <c r="BC224" s="402"/>
      <c r="BD224" s="402"/>
      <c r="BE224" s="402"/>
      <c r="BF224" s="403"/>
    </row>
    <row r="225" spans="2:58" ht="20.25" customHeight="1" x14ac:dyDescent="0.45">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f>IF($BB$3="４週",AX225/4,IF($BB$3="暦月",'地密通所（100名）'!AX225/('地密通所（100名）'!$BB$8/7),""))</f>
        <v>0</v>
      </c>
      <c r="BA225" s="541"/>
      <c r="BB225" s="468"/>
      <c r="BC225" s="450"/>
      <c r="BD225" s="450"/>
      <c r="BE225" s="450"/>
      <c r="BF225" s="451"/>
    </row>
    <row r="226" spans="2:58" ht="20.25" customHeight="1" x14ac:dyDescent="0.45">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5">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f>IF($BB$3="４週",AX227/4,IF($BB$3="暦月",'地密通所（100名）'!AX227/('地密通所（100名）'!$BB$8/7),""))</f>
        <v>0</v>
      </c>
      <c r="BA227" s="550"/>
      <c r="BB227" s="467"/>
      <c r="BC227" s="402"/>
      <c r="BD227" s="402"/>
      <c r="BE227" s="402"/>
      <c r="BF227" s="403"/>
    </row>
    <row r="228" spans="2:58" ht="20.25" customHeight="1" x14ac:dyDescent="0.45">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f>IF($BB$3="４週",AX228/4,IF($BB$3="暦月",'地密通所（100名）'!AX228/('地密通所（100名）'!$BB$8/7),""))</f>
        <v>0</v>
      </c>
      <c r="BA228" s="541"/>
      <c r="BB228" s="468"/>
      <c r="BC228" s="450"/>
      <c r="BD228" s="450"/>
      <c r="BE228" s="450"/>
      <c r="BF228" s="451"/>
    </row>
    <row r="229" spans="2:58" ht="20.25" customHeight="1" x14ac:dyDescent="0.45">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5">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f>IF($BB$3="４週",AX230/4,IF($BB$3="暦月",'地密通所（100名）'!AX230/('地密通所（100名）'!$BB$8/7),""))</f>
        <v>0</v>
      </c>
      <c r="BA230" s="550"/>
      <c r="BB230" s="467"/>
      <c r="BC230" s="402"/>
      <c r="BD230" s="402"/>
      <c r="BE230" s="402"/>
      <c r="BF230" s="403"/>
    </row>
    <row r="231" spans="2:58" ht="20.25" customHeight="1" x14ac:dyDescent="0.45">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f>IF($BB$3="４週",AX231/4,IF($BB$3="暦月",'地密通所（100名）'!AX231/('地密通所（100名）'!$BB$8/7),""))</f>
        <v>0</v>
      </c>
      <c r="BA231" s="541"/>
      <c r="BB231" s="468"/>
      <c r="BC231" s="450"/>
      <c r="BD231" s="450"/>
      <c r="BE231" s="450"/>
      <c r="BF231" s="451"/>
    </row>
    <row r="232" spans="2:58" ht="20.25" customHeight="1" x14ac:dyDescent="0.45">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5">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f>IF($BB$3="４週",AX233/4,IF($BB$3="暦月",'地密通所（100名）'!AX233/('地密通所（100名）'!$BB$8/7),""))</f>
        <v>0</v>
      </c>
      <c r="BA233" s="550"/>
      <c r="BB233" s="467"/>
      <c r="BC233" s="402"/>
      <c r="BD233" s="402"/>
      <c r="BE233" s="402"/>
      <c r="BF233" s="403"/>
    </row>
    <row r="234" spans="2:58" ht="20.25" customHeight="1" x14ac:dyDescent="0.45">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f>IF($BB$3="４週",AX234/4,IF($BB$3="暦月",'地密通所（100名）'!AX234/('地密通所（100名）'!$BB$8/7),""))</f>
        <v>0</v>
      </c>
      <c r="BA234" s="541"/>
      <c r="BB234" s="468"/>
      <c r="BC234" s="450"/>
      <c r="BD234" s="450"/>
      <c r="BE234" s="450"/>
      <c r="BF234" s="451"/>
    </row>
    <row r="235" spans="2:58" ht="20.25" customHeight="1" x14ac:dyDescent="0.45">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5">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f>IF($BB$3="４週",AX236/4,IF($BB$3="暦月",'地密通所（100名）'!AX236/('地密通所（100名）'!$BB$8/7),""))</f>
        <v>0</v>
      </c>
      <c r="BA236" s="550"/>
      <c r="BB236" s="467"/>
      <c r="BC236" s="402"/>
      <c r="BD236" s="402"/>
      <c r="BE236" s="402"/>
      <c r="BF236" s="403"/>
    </row>
    <row r="237" spans="2:58" ht="20.25" customHeight="1" x14ac:dyDescent="0.45">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f>IF($BB$3="４週",AX237/4,IF($BB$3="暦月",'地密通所（100名）'!AX237/('地密通所（100名）'!$BB$8/7),""))</f>
        <v>0</v>
      </c>
      <c r="BA237" s="541"/>
      <c r="BB237" s="468"/>
      <c r="BC237" s="450"/>
      <c r="BD237" s="450"/>
      <c r="BE237" s="450"/>
      <c r="BF237" s="451"/>
    </row>
    <row r="238" spans="2:58" ht="20.25" customHeight="1" x14ac:dyDescent="0.45">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5">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f>IF($BB$3="４週",AX239/4,IF($BB$3="暦月",'地密通所（100名）'!AX239/('地密通所（100名）'!$BB$8/7),""))</f>
        <v>0</v>
      </c>
      <c r="BA239" s="550"/>
      <c r="BB239" s="467"/>
      <c r="BC239" s="402"/>
      <c r="BD239" s="402"/>
      <c r="BE239" s="402"/>
      <c r="BF239" s="403"/>
    </row>
    <row r="240" spans="2:58" ht="20.25" customHeight="1" x14ac:dyDescent="0.45">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f>IF($BB$3="４週",AX240/4,IF($BB$3="暦月",'地密通所（100名）'!AX240/('地密通所（100名）'!$BB$8/7),""))</f>
        <v>0</v>
      </c>
      <c r="BA240" s="541"/>
      <c r="BB240" s="468"/>
      <c r="BC240" s="450"/>
      <c r="BD240" s="450"/>
      <c r="BE240" s="450"/>
      <c r="BF240" s="451"/>
    </row>
    <row r="241" spans="2:58" ht="20.25" customHeight="1" x14ac:dyDescent="0.45">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5">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f>IF($BB$3="４週",AX242/4,IF($BB$3="暦月",'地密通所（100名）'!AX242/('地密通所（100名）'!$BB$8/7),""))</f>
        <v>0</v>
      </c>
      <c r="BA242" s="550"/>
      <c r="BB242" s="467"/>
      <c r="BC242" s="402"/>
      <c r="BD242" s="402"/>
      <c r="BE242" s="402"/>
      <c r="BF242" s="403"/>
    </row>
    <row r="243" spans="2:58" ht="20.25" customHeight="1" x14ac:dyDescent="0.45">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f>IF($BB$3="４週",AX243/4,IF($BB$3="暦月",'地密通所（100名）'!AX243/('地密通所（100名）'!$BB$8/7),""))</f>
        <v>0</v>
      </c>
      <c r="BA243" s="541"/>
      <c r="BB243" s="468"/>
      <c r="BC243" s="450"/>
      <c r="BD243" s="450"/>
      <c r="BE243" s="450"/>
      <c r="BF243" s="451"/>
    </row>
    <row r="244" spans="2:58" ht="20.25" customHeight="1" x14ac:dyDescent="0.45">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5">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f>IF($BB$3="４週",AX245/4,IF($BB$3="暦月",'地密通所（100名）'!AX245/('地密通所（100名）'!$BB$8/7),""))</f>
        <v>0</v>
      </c>
      <c r="BA245" s="550"/>
      <c r="BB245" s="467"/>
      <c r="BC245" s="402"/>
      <c r="BD245" s="402"/>
      <c r="BE245" s="402"/>
      <c r="BF245" s="403"/>
    </row>
    <row r="246" spans="2:58" ht="20.25" customHeight="1" x14ac:dyDescent="0.45">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f>IF($BB$3="４週",AX246/4,IF($BB$3="暦月",'地密通所（100名）'!AX246/('地密通所（100名）'!$BB$8/7),""))</f>
        <v>0</v>
      </c>
      <c r="BA246" s="541"/>
      <c r="BB246" s="468"/>
      <c r="BC246" s="450"/>
      <c r="BD246" s="450"/>
      <c r="BE246" s="450"/>
      <c r="BF246" s="451"/>
    </row>
    <row r="247" spans="2:58" ht="20.25" customHeight="1" x14ac:dyDescent="0.45">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5">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f>IF($BB$3="４週",AX248/4,IF($BB$3="暦月",'地密通所（100名）'!AX248/('地密通所（100名）'!$BB$8/7),""))</f>
        <v>0</v>
      </c>
      <c r="BA248" s="550"/>
      <c r="BB248" s="467"/>
      <c r="BC248" s="402"/>
      <c r="BD248" s="402"/>
      <c r="BE248" s="402"/>
      <c r="BF248" s="403"/>
    </row>
    <row r="249" spans="2:58" ht="20.25" customHeight="1" x14ac:dyDescent="0.45">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f>IF($BB$3="４週",AX249/4,IF($BB$3="暦月",'地密通所（100名）'!AX249/('地密通所（100名）'!$BB$8/7),""))</f>
        <v>0</v>
      </c>
      <c r="BA249" s="541"/>
      <c r="BB249" s="468"/>
      <c r="BC249" s="450"/>
      <c r="BD249" s="450"/>
      <c r="BE249" s="450"/>
      <c r="BF249" s="451"/>
    </row>
    <row r="250" spans="2:58" ht="20.25" customHeight="1" x14ac:dyDescent="0.45">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5">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f>IF($BB$3="４週",AX251/4,IF($BB$3="暦月",'地密通所（100名）'!AX251/('地密通所（100名）'!$BB$8/7),""))</f>
        <v>0</v>
      </c>
      <c r="BA251" s="550"/>
      <c r="BB251" s="467"/>
      <c r="BC251" s="402"/>
      <c r="BD251" s="402"/>
      <c r="BE251" s="402"/>
      <c r="BF251" s="403"/>
    </row>
    <row r="252" spans="2:58" ht="20.25" customHeight="1" x14ac:dyDescent="0.45">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f>IF($BB$3="４週",AX252/4,IF($BB$3="暦月",'地密通所（100名）'!AX252/('地密通所（100名）'!$BB$8/7),""))</f>
        <v>0</v>
      </c>
      <c r="BA252" s="541"/>
      <c r="BB252" s="468"/>
      <c r="BC252" s="450"/>
      <c r="BD252" s="450"/>
      <c r="BE252" s="450"/>
      <c r="BF252" s="451"/>
    </row>
    <row r="253" spans="2:58" ht="20.25" customHeight="1" x14ac:dyDescent="0.45">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5">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f>IF($BB$3="４週",AX254/4,IF($BB$3="暦月",'地密通所（100名）'!AX254/('地密通所（100名）'!$BB$8/7),""))</f>
        <v>0</v>
      </c>
      <c r="BA254" s="550"/>
      <c r="BB254" s="467"/>
      <c r="BC254" s="402"/>
      <c r="BD254" s="402"/>
      <c r="BE254" s="402"/>
      <c r="BF254" s="403"/>
    </row>
    <row r="255" spans="2:58" ht="20.25" customHeight="1" x14ac:dyDescent="0.45">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f>IF($BB$3="４週",AX255/4,IF($BB$3="暦月",'地密通所（100名）'!AX255/('地密通所（100名）'!$BB$8/7),""))</f>
        <v>0</v>
      </c>
      <c r="BA255" s="541"/>
      <c r="BB255" s="468"/>
      <c r="BC255" s="450"/>
      <c r="BD255" s="450"/>
      <c r="BE255" s="450"/>
      <c r="BF255" s="451"/>
    </row>
    <row r="256" spans="2:58" ht="20.25" customHeight="1" x14ac:dyDescent="0.45">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5">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f>IF($BB$3="４週",AX257/4,IF($BB$3="暦月",'地密通所（100名）'!AX257/('地密通所（100名）'!$BB$8/7),""))</f>
        <v>0</v>
      </c>
      <c r="BA257" s="550"/>
      <c r="BB257" s="467"/>
      <c r="BC257" s="402"/>
      <c r="BD257" s="402"/>
      <c r="BE257" s="402"/>
      <c r="BF257" s="403"/>
    </row>
    <row r="258" spans="2:58" ht="20.25" customHeight="1" x14ac:dyDescent="0.45">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f>IF($BB$3="４週",AX258/4,IF($BB$3="暦月",'地密通所（100名）'!AX258/('地密通所（100名）'!$BB$8/7),""))</f>
        <v>0</v>
      </c>
      <c r="BA258" s="541"/>
      <c r="BB258" s="468"/>
      <c r="BC258" s="450"/>
      <c r="BD258" s="450"/>
      <c r="BE258" s="450"/>
      <c r="BF258" s="451"/>
    </row>
    <row r="259" spans="2:58" ht="20.25" customHeight="1" x14ac:dyDescent="0.45">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5">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f>IF($BB$3="４週",AX260/4,IF($BB$3="暦月",'地密通所（100名）'!AX260/('地密通所（100名）'!$BB$8/7),""))</f>
        <v>0</v>
      </c>
      <c r="BA260" s="550"/>
      <c r="BB260" s="467"/>
      <c r="BC260" s="402"/>
      <c r="BD260" s="402"/>
      <c r="BE260" s="402"/>
      <c r="BF260" s="403"/>
    </row>
    <row r="261" spans="2:58" ht="20.25" customHeight="1" x14ac:dyDescent="0.45">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f>IF($BB$3="４週",AX261/4,IF($BB$3="暦月",'地密通所（100名）'!AX261/('地密通所（100名）'!$BB$8/7),""))</f>
        <v>0</v>
      </c>
      <c r="BA261" s="541"/>
      <c r="BB261" s="468"/>
      <c r="BC261" s="450"/>
      <c r="BD261" s="450"/>
      <c r="BE261" s="450"/>
      <c r="BF261" s="451"/>
    </row>
    <row r="262" spans="2:58" ht="20.25" customHeight="1" x14ac:dyDescent="0.45">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5">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f>IF($BB$3="４週",AX263/4,IF($BB$3="暦月",'地密通所（100名）'!AX263/('地密通所（100名）'!$BB$8/7),""))</f>
        <v>0</v>
      </c>
      <c r="BA263" s="550"/>
      <c r="BB263" s="467"/>
      <c r="BC263" s="402"/>
      <c r="BD263" s="402"/>
      <c r="BE263" s="402"/>
      <c r="BF263" s="403"/>
    </row>
    <row r="264" spans="2:58" ht="20.25" customHeight="1" x14ac:dyDescent="0.45">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f>IF($BB$3="４週",AX264/4,IF($BB$3="暦月",'地密通所（100名）'!AX264/('地密通所（100名）'!$BB$8/7),""))</f>
        <v>0</v>
      </c>
      <c r="BA264" s="541"/>
      <c r="BB264" s="468"/>
      <c r="BC264" s="450"/>
      <c r="BD264" s="450"/>
      <c r="BE264" s="450"/>
      <c r="BF264" s="451"/>
    </row>
    <row r="265" spans="2:58" ht="20.25" customHeight="1" x14ac:dyDescent="0.45">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5">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f>IF($BB$3="４週",AX266/4,IF($BB$3="暦月",'地密通所（100名）'!AX266/('地密通所（100名）'!$BB$8/7),""))</f>
        <v>0</v>
      </c>
      <c r="BA266" s="550"/>
      <c r="BB266" s="467"/>
      <c r="BC266" s="402"/>
      <c r="BD266" s="402"/>
      <c r="BE266" s="402"/>
      <c r="BF266" s="403"/>
    </row>
    <row r="267" spans="2:58" ht="20.25" customHeight="1" x14ac:dyDescent="0.45">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f>IF($BB$3="４週",AX267/4,IF($BB$3="暦月",'地密通所（100名）'!AX267/('地密通所（100名）'!$BB$8/7),""))</f>
        <v>0</v>
      </c>
      <c r="BA267" s="541"/>
      <c r="BB267" s="468"/>
      <c r="BC267" s="450"/>
      <c r="BD267" s="450"/>
      <c r="BE267" s="450"/>
      <c r="BF267" s="451"/>
    </row>
    <row r="268" spans="2:58" ht="20.25" customHeight="1" x14ac:dyDescent="0.45">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5">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f>IF($BB$3="４週",AX269/4,IF($BB$3="暦月",'地密通所（100名）'!AX269/('地密通所（100名）'!$BB$8/7),""))</f>
        <v>0</v>
      </c>
      <c r="BA269" s="550"/>
      <c r="BB269" s="467"/>
      <c r="BC269" s="402"/>
      <c r="BD269" s="402"/>
      <c r="BE269" s="402"/>
      <c r="BF269" s="403"/>
    </row>
    <row r="270" spans="2:58" ht="20.25" customHeight="1" x14ac:dyDescent="0.45">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f>IF($BB$3="４週",AX270/4,IF($BB$3="暦月",'地密通所（100名）'!AX270/('地密通所（100名）'!$BB$8/7),""))</f>
        <v>0</v>
      </c>
      <c r="BA270" s="541"/>
      <c r="BB270" s="468"/>
      <c r="BC270" s="450"/>
      <c r="BD270" s="450"/>
      <c r="BE270" s="450"/>
      <c r="BF270" s="451"/>
    </row>
    <row r="271" spans="2:58" ht="20.25" customHeight="1" x14ac:dyDescent="0.45">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5">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f>IF($BB$3="４週",AX272/4,IF($BB$3="暦月",'地密通所（100名）'!AX272/('地密通所（100名）'!$BB$8/7),""))</f>
        <v>0</v>
      </c>
      <c r="BA272" s="550"/>
      <c r="BB272" s="467"/>
      <c r="BC272" s="402"/>
      <c r="BD272" s="402"/>
      <c r="BE272" s="402"/>
      <c r="BF272" s="403"/>
    </row>
    <row r="273" spans="2:58" ht="20.25" customHeight="1" x14ac:dyDescent="0.45">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f>IF($BB$3="４週",AX273/4,IF($BB$3="暦月",'地密通所（100名）'!AX273/('地密通所（100名）'!$BB$8/7),""))</f>
        <v>0</v>
      </c>
      <c r="BA273" s="541"/>
      <c r="BB273" s="468"/>
      <c r="BC273" s="450"/>
      <c r="BD273" s="450"/>
      <c r="BE273" s="450"/>
      <c r="BF273" s="451"/>
    </row>
    <row r="274" spans="2:58" ht="20.25" customHeight="1" x14ac:dyDescent="0.45">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5">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f>IF($BB$3="４週",AX275/4,IF($BB$3="暦月",'地密通所（100名）'!AX275/('地密通所（100名）'!$BB$8/7),""))</f>
        <v>0</v>
      </c>
      <c r="BA275" s="550"/>
      <c r="BB275" s="467"/>
      <c r="BC275" s="402"/>
      <c r="BD275" s="402"/>
      <c r="BE275" s="402"/>
      <c r="BF275" s="403"/>
    </row>
    <row r="276" spans="2:58" ht="20.25" customHeight="1" x14ac:dyDescent="0.45">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f>IF($BB$3="４週",AX276/4,IF($BB$3="暦月",'地密通所（100名）'!AX276/('地密通所（100名）'!$BB$8/7),""))</f>
        <v>0</v>
      </c>
      <c r="BA276" s="541"/>
      <c r="BB276" s="468"/>
      <c r="BC276" s="450"/>
      <c r="BD276" s="450"/>
      <c r="BE276" s="450"/>
      <c r="BF276" s="451"/>
    </row>
    <row r="277" spans="2:58" ht="20.25" customHeight="1" x14ac:dyDescent="0.45">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5">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f>IF($BB$3="４週",AX278/4,IF($BB$3="暦月",'地密通所（100名）'!AX278/('地密通所（100名）'!$BB$8/7),""))</f>
        <v>0</v>
      </c>
      <c r="BA278" s="550"/>
      <c r="BB278" s="467"/>
      <c r="BC278" s="402"/>
      <c r="BD278" s="402"/>
      <c r="BE278" s="402"/>
      <c r="BF278" s="403"/>
    </row>
    <row r="279" spans="2:58" ht="20.25" customHeight="1" x14ac:dyDescent="0.45">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f>IF($BB$3="４週",AX279/4,IF($BB$3="暦月",'地密通所（100名）'!AX279/('地密通所（100名）'!$BB$8/7),""))</f>
        <v>0</v>
      </c>
      <c r="BA279" s="541"/>
      <c r="BB279" s="468"/>
      <c r="BC279" s="450"/>
      <c r="BD279" s="450"/>
      <c r="BE279" s="450"/>
      <c r="BF279" s="451"/>
    </row>
    <row r="280" spans="2:58" ht="20.25" customHeight="1" x14ac:dyDescent="0.45">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5">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f>IF($BB$3="４週",AX281/4,IF($BB$3="暦月",'地密通所（100名）'!AX281/('地密通所（100名）'!$BB$8/7),""))</f>
        <v>0</v>
      </c>
      <c r="BA281" s="550"/>
      <c r="BB281" s="467"/>
      <c r="BC281" s="402"/>
      <c r="BD281" s="402"/>
      <c r="BE281" s="402"/>
      <c r="BF281" s="403"/>
    </row>
    <row r="282" spans="2:58" ht="20.25" customHeight="1" x14ac:dyDescent="0.45">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f>IF($BB$3="４週",AX282/4,IF($BB$3="暦月",'地密通所（100名）'!AX282/('地密通所（100名）'!$BB$8/7),""))</f>
        <v>0</v>
      </c>
      <c r="BA282" s="541"/>
      <c r="BB282" s="468"/>
      <c r="BC282" s="450"/>
      <c r="BD282" s="450"/>
      <c r="BE282" s="450"/>
      <c r="BF282" s="451"/>
    </row>
    <row r="283" spans="2:58" ht="20.25" customHeight="1" x14ac:dyDescent="0.45">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5">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f>IF($BB$3="４週",AX284/4,IF($BB$3="暦月",'地密通所（100名）'!AX284/('地密通所（100名）'!$BB$8/7),""))</f>
        <v>0</v>
      </c>
      <c r="BA284" s="550"/>
      <c r="BB284" s="467"/>
      <c r="BC284" s="402"/>
      <c r="BD284" s="402"/>
      <c r="BE284" s="402"/>
      <c r="BF284" s="403"/>
    </row>
    <row r="285" spans="2:58" ht="20.25" customHeight="1" x14ac:dyDescent="0.45">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f>IF($BB$3="４週",AX285/4,IF($BB$3="暦月",'地密通所（100名）'!AX285/('地密通所（100名）'!$BB$8/7),""))</f>
        <v>0</v>
      </c>
      <c r="BA285" s="541"/>
      <c r="BB285" s="468"/>
      <c r="BC285" s="450"/>
      <c r="BD285" s="450"/>
      <c r="BE285" s="450"/>
      <c r="BF285" s="451"/>
    </row>
    <row r="286" spans="2:58" ht="20.25" customHeight="1" x14ac:dyDescent="0.45">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5">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f>IF($BB$3="４週",AX287/4,IF($BB$3="暦月",'地密通所（100名）'!AX287/('地密通所（100名）'!$BB$8/7),""))</f>
        <v>0</v>
      </c>
      <c r="BA287" s="550"/>
      <c r="BB287" s="467"/>
      <c r="BC287" s="402"/>
      <c r="BD287" s="402"/>
      <c r="BE287" s="402"/>
      <c r="BF287" s="403"/>
    </row>
    <row r="288" spans="2:58" ht="20.25" customHeight="1" x14ac:dyDescent="0.45">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f>IF($BB$3="４週",AX288/4,IF($BB$3="暦月",'地密通所（100名）'!AX288/('地密通所（100名）'!$BB$8/7),""))</f>
        <v>0</v>
      </c>
      <c r="BA288" s="541"/>
      <c r="BB288" s="468"/>
      <c r="BC288" s="450"/>
      <c r="BD288" s="450"/>
      <c r="BE288" s="450"/>
      <c r="BF288" s="451"/>
    </row>
    <row r="289" spans="2:58" ht="20.25" customHeight="1" x14ac:dyDescent="0.45">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5">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f>IF($BB$3="４週",AX290/4,IF($BB$3="暦月",'地密通所（100名）'!AX290/('地密通所（100名）'!$BB$8/7),""))</f>
        <v>0</v>
      </c>
      <c r="BA290" s="550"/>
      <c r="BB290" s="467"/>
      <c r="BC290" s="402"/>
      <c r="BD290" s="402"/>
      <c r="BE290" s="402"/>
      <c r="BF290" s="403"/>
    </row>
    <row r="291" spans="2:58" ht="20.25" customHeight="1" x14ac:dyDescent="0.45">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f>IF($BB$3="４週",AX291/4,IF($BB$3="暦月",'地密通所（100名）'!AX291/('地密通所（100名）'!$BB$8/7),""))</f>
        <v>0</v>
      </c>
      <c r="BA291" s="541"/>
      <c r="BB291" s="468"/>
      <c r="BC291" s="450"/>
      <c r="BD291" s="450"/>
      <c r="BE291" s="450"/>
      <c r="BF291" s="451"/>
    </row>
    <row r="292" spans="2:58" ht="20.25" customHeight="1" x14ac:dyDescent="0.45">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5">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f>IF($BB$3="４週",AX293/4,IF($BB$3="暦月",'地密通所（100名）'!AX293/('地密通所（100名）'!$BB$8/7),""))</f>
        <v>0</v>
      </c>
      <c r="BA293" s="550"/>
      <c r="BB293" s="467"/>
      <c r="BC293" s="402"/>
      <c r="BD293" s="402"/>
      <c r="BE293" s="402"/>
      <c r="BF293" s="403"/>
    </row>
    <row r="294" spans="2:58" ht="20.25" customHeight="1" x14ac:dyDescent="0.45">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f>IF($BB$3="４週",AX294/4,IF($BB$3="暦月",'地密通所（100名）'!AX294/('地密通所（100名）'!$BB$8/7),""))</f>
        <v>0</v>
      </c>
      <c r="BA294" s="541"/>
      <c r="BB294" s="468"/>
      <c r="BC294" s="450"/>
      <c r="BD294" s="450"/>
      <c r="BE294" s="450"/>
      <c r="BF294" s="451"/>
    </row>
    <row r="295" spans="2:58" ht="20.25" customHeight="1" x14ac:dyDescent="0.45">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5">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f>IF($BB$3="４週",AX296/4,IF($BB$3="暦月",'地密通所（100名）'!AX296/('地密通所（100名）'!$BB$8/7),""))</f>
        <v>0</v>
      </c>
      <c r="BA296" s="550"/>
      <c r="BB296" s="467"/>
      <c r="BC296" s="402"/>
      <c r="BD296" s="402"/>
      <c r="BE296" s="402"/>
      <c r="BF296" s="403"/>
    </row>
    <row r="297" spans="2:58" ht="20.25" customHeight="1" x14ac:dyDescent="0.45">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f>IF($BB$3="４週",AX297/4,IF($BB$3="暦月",'地密通所（100名）'!AX297/('地密通所（100名）'!$BB$8/7),""))</f>
        <v>0</v>
      </c>
      <c r="BA297" s="541"/>
      <c r="BB297" s="468"/>
      <c r="BC297" s="450"/>
      <c r="BD297" s="450"/>
      <c r="BE297" s="450"/>
      <c r="BF297" s="451"/>
    </row>
    <row r="298" spans="2:58" ht="20.25" customHeight="1" x14ac:dyDescent="0.45">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5">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f>IF($BB$3="４週",AX299/4,IF($BB$3="暦月",'地密通所（100名）'!AX299/('地密通所（100名）'!$BB$8/7),""))</f>
        <v>0</v>
      </c>
      <c r="BA299" s="550"/>
      <c r="BB299" s="467"/>
      <c r="BC299" s="402"/>
      <c r="BD299" s="402"/>
      <c r="BE299" s="402"/>
      <c r="BF299" s="403"/>
    </row>
    <row r="300" spans="2:58" ht="20.25" customHeight="1" x14ac:dyDescent="0.45">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f>IF($BB$3="４週",AX300/4,IF($BB$3="暦月",'地密通所（100名）'!AX300/('地密通所（100名）'!$BB$8/7),""))</f>
        <v>0</v>
      </c>
      <c r="BA300" s="541"/>
      <c r="BB300" s="468"/>
      <c r="BC300" s="450"/>
      <c r="BD300" s="450"/>
      <c r="BE300" s="450"/>
      <c r="BF300" s="451"/>
    </row>
    <row r="301" spans="2:58" ht="20.25" customHeight="1" x14ac:dyDescent="0.45">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5">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f>IF($BB$3="４週",AX302/4,IF($BB$3="暦月",'地密通所（100名）'!AX302/('地密通所（100名）'!$BB$8/7),""))</f>
        <v>0</v>
      </c>
      <c r="BA302" s="550"/>
      <c r="BB302" s="467"/>
      <c r="BC302" s="402"/>
      <c r="BD302" s="402"/>
      <c r="BE302" s="402"/>
      <c r="BF302" s="403"/>
    </row>
    <row r="303" spans="2:58" ht="20.25" customHeight="1" x14ac:dyDescent="0.45">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f>IF($BB$3="４週",AX303/4,IF($BB$3="暦月",'地密通所（100名）'!AX303/('地密通所（100名）'!$BB$8/7),""))</f>
        <v>0</v>
      </c>
      <c r="BA303" s="541"/>
      <c r="BB303" s="468"/>
      <c r="BC303" s="450"/>
      <c r="BD303" s="450"/>
      <c r="BE303" s="450"/>
      <c r="BF303" s="451"/>
    </row>
    <row r="304" spans="2:58" ht="20.25" customHeight="1" x14ac:dyDescent="0.45">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5">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f>IF($BB$3="４週",AX305/4,IF($BB$3="暦月",'地密通所（100名）'!AX305/('地密通所（100名）'!$BB$8/7),""))</f>
        <v>0</v>
      </c>
      <c r="BA305" s="550"/>
      <c r="BB305" s="467"/>
      <c r="BC305" s="402"/>
      <c r="BD305" s="402"/>
      <c r="BE305" s="402"/>
      <c r="BF305" s="403"/>
    </row>
    <row r="306" spans="2:58" ht="20.25" customHeight="1" x14ac:dyDescent="0.45">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f>IF($BB$3="４週",AX306/4,IF($BB$3="暦月",'地密通所（100名）'!AX306/('地密通所（100名）'!$BB$8/7),""))</f>
        <v>0</v>
      </c>
      <c r="BA306" s="541"/>
      <c r="BB306" s="468"/>
      <c r="BC306" s="450"/>
      <c r="BD306" s="450"/>
      <c r="BE306" s="450"/>
      <c r="BF306" s="451"/>
    </row>
    <row r="307" spans="2:58" ht="20.25" customHeight="1" x14ac:dyDescent="0.45">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5">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f>IF($BB$3="４週",AX308/4,IF($BB$3="暦月",'地密通所（100名）'!AX308/('地密通所（100名）'!$BB$8/7),""))</f>
        <v>0</v>
      </c>
      <c r="BA308" s="550"/>
      <c r="BB308" s="467"/>
      <c r="BC308" s="402"/>
      <c r="BD308" s="402"/>
      <c r="BE308" s="402"/>
      <c r="BF308" s="403"/>
    </row>
    <row r="309" spans="2:58" ht="20.25" customHeight="1" x14ac:dyDescent="0.45">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f>IF($BB$3="４週",AX309/4,IF($BB$3="暦月",'地密通所（100名）'!AX309/('地密通所（100名）'!$BB$8/7),""))</f>
        <v>0</v>
      </c>
      <c r="BA309" s="541"/>
      <c r="BB309" s="468"/>
      <c r="BC309" s="450"/>
      <c r="BD309" s="450"/>
      <c r="BE309" s="450"/>
      <c r="BF309" s="451"/>
    </row>
    <row r="310" spans="2:58" ht="20.25" customHeight="1" x14ac:dyDescent="0.45">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5">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f>IF($BB$3="４週",AX311/4,IF($BB$3="暦月",'地密通所（100名）'!AX311/('地密通所（100名）'!$BB$8/7),""))</f>
        <v>0</v>
      </c>
      <c r="BA311" s="550"/>
      <c r="BB311" s="467"/>
      <c r="BC311" s="402"/>
      <c r="BD311" s="402"/>
      <c r="BE311" s="402"/>
      <c r="BF311" s="403"/>
    </row>
    <row r="312" spans="2:58" ht="20.25" customHeight="1" x14ac:dyDescent="0.45">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f>IF($BB$3="４週",AX312/4,IF($BB$3="暦月",'地密通所（100名）'!AX312/('地密通所（100名）'!$BB$8/7),""))</f>
        <v>0</v>
      </c>
      <c r="BA312" s="541"/>
      <c r="BB312" s="468"/>
      <c r="BC312" s="450"/>
      <c r="BD312" s="450"/>
      <c r="BE312" s="450"/>
      <c r="BF312" s="451"/>
    </row>
    <row r="313" spans="2:58" ht="20.25" customHeight="1" x14ac:dyDescent="0.45">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5">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f>IF($BB$3="４週",AX314/4,IF($BB$3="暦月",'地密通所（100名）'!AX314/('地密通所（100名）'!$BB$8/7),""))</f>
        <v>0</v>
      </c>
      <c r="BA314" s="550"/>
      <c r="BB314" s="467"/>
      <c r="BC314" s="402"/>
      <c r="BD314" s="402"/>
      <c r="BE314" s="402"/>
      <c r="BF314" s="403"/>
    </row>
    <row r="315" spans="2:58" ht="20.25" customHeight="1" x14ac:dyDescent="0.45">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f>IF($BB$3="４週",AX315/4,IF($BB$3="暦月",'地密通所（100名）'!AX315/('地密通所（100名）'!$BB$8/7),""))</f>
        <v>0</v>
      </c>
      <c r="BA315" s="541"/>
      <c r="BB315" s="468"/>
      <c r="BC315" s="450"/>
      <c r="BD315" s="450"/>
      <c r="BE315" s="450"/>
      <c r="BF315" s="451"/>
    </row>
    <row r="316" spans="2:58" ht="20.25" customHeight="1" x14ac:dyDescent="0.45">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5">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f>IF($BB$3="４週",AX317/4,IF($BB$3="暦月",'地密通所（100名）'!AX317/('地密通所（100名）'!$BB$8/7),""))</f>
        <v>0</v>
      </c>
      <c r="BA317" s="550"/>
      <c r="BB317" s="467"/>
      <c r="BC317" s="402"/>
      <c r="BD317" s="402"/>
      <c r="BE317" s="402"/>
      <c r="BF317" s="403"/>
    </row>
    <row r="318" spans="2:58" ht="20.25" customHeight="1" x14ac:dyDescent="0.45">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f>IF($BB$3="４週",AX318/4,IF($BB$3="暦月",'地密通所（100名）'!AX318/('地密通所（100名）'!$BB$8/7),""))</f>
        <v>0</v>
      </c>
      <c r="BA318" s="541"/>
      <c r="BB318" s="468"/>
      <c r="BC318" s="450"/>
      <c r="BD318" s="450"/>
      <c r="BE318" s="450"/>
      <c r="BF318" s="451"/>
    </row>
    <row r="319" spans="2:58" ht="20.25" customHeight="1" x14ac:dyDescent="0.45">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5">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f>IF($BB$3="４週",AX320/4,IF($BB$3="暦月",'地密通所（100名）'!AX320/('地密通所（100名）'!$BB$8/7),""))</f>
        <v>0</v>
      </c>
      <c r="BA320" s="550"/>
      <c r="BB320" s="467"/>
      <c r="BC320" s="402"/>
      <c r="BD320" s="402"/>
      <c r="BE320" s="402"/>
      <c r="BF320" s="403"/>
    </row>
    <row r="321" spans="1:73" ht="20.25" customHeight="1" thickBot="1" x14ac:dyDescent="0.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f>IF($BB$3="４週",AX321/4,IF($BB$3="暦月",'地密通所（100名）'!AX321/('地密通所（100名）'!$BB$8/7),""))</f>
        <v>0</v>
      </c>
      <c r="BA321" s="541"/>
      <c r="BB321" s="468"/>
      <c r="BC321" s="450"/>
      <c r="BD321" s="450"/>
      <c r="BE321" s="450"/>
      <c r="BF321" s="451"/>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5">
      <c r="B323" s="286"/>
      <c r="C323" s="287"/>
      <c r="D323" s="287"/>
      <c r="E323" s="287"/>
      <c r="F323" s="193"/>
      <c r="G323" s="458" t="s">
        <v>192</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5">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5">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5">
      <c r="B326" s="53"/>
      <c r="C326" s="26"/>
      <c r="D326" s="26"/>
      <c r="E326" s="26"/>
      <c r="F326" s="26"/>
      <c r="G326" s="530" t="s">
        <v>193</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5">
      <c r="B327" s="53"/>
      <c r="C327" s="26"/>
      <c r="D327" s="26"/>
      <c r="E327" s="26"/>
      <c r="F327" s="26"/>
      <c r="G327" s="530" t="s">
        <v>194</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5">
      <c r="B328" s="54"/>
      <c r="C328" s="114"/>
      <c r="D328" s="114"/>
      <c r="E328" s="114"/>
      <c r="F328" s="114"/>
      <c r="G328" s="513" t="s">
        <v>215</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5">
      <c r="B329" s="516" t="s">
        <v>195</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5">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5">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5">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5">
      <c r="C334" s="24"/>
      <c r="D334" s="24"/>
      <c r="E334" s="24"/>
      <c r="F334" s="24"/>
      <c r="G334" s="33"/>
      <c r="H334" s="34"/>
      <c r="AF334" s="9"/>
    </row>
    <row r="335" spans="1:73" ht="11.4" customHeight="1" x14ac:dyDescent="0.45">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5">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6:BA333">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12" t="s">
        <v>52</v>
      </c>
      <c r="F4" s="512"/>
      <c r="G4" s="512"/>
      <c r="H4" s="512"/>
      <c r="I4" s="512"/>
      <c r="J4" s="512"/>
      <c r="K4" s="512"/>
      <c r="M4" s="512" t="s">
        <v>51</v>
      </c>
      <c r="N4" s="512"/>
      <c r="O4" s="512"/>
      <c r="Q4" s="512" t="s">
        <v>82</v>
      </c>
      <c r="R4" s="512"/>
      <c r="S4" s="512"/>
      <c r="T4" s="512"/>
      <c r="U4" s="512"/>
      <c r="W4" s="512"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212</v>
      </c>
    </row>
    <row r="42" spans="2:23" x14ac:dyDescent="0.45">
      <c r="C42" s="81" t="s">
        <v>216</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177</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56" t="s">
        <v>147</v>
      </c>
      <c r="G4" s="656"/>
      <c r="H4" s="656"/>
      <c r="I4" s="656"/>
      <c r="J4" s="656"/>
      <c r="K4" s="656"/>
    </row>
    <row r="5" spans="2:11" s="61" customFormat="1" ht="20.25" customHeight="1" x14ac:dyDescent="0.45">
      <c r="B5" s="73"/>
      <c r="C5" s="55" t="s">
        <v>148</v>
      </c>
      <c r="D5" s="55"/>
      <c r="F5" s="656"/>
      <c r="G5" s="656"/>
      <c r="H5" s="656"/>
      <c r="I5" s="656"/>
      <c r="J5" s="656"/>
      <c r="K5" s="65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178</v>
      </c>
      <c r="C12" s="57"/>
      <c r="D12" s="55"/>
    </row>
    <row r="13" spans="2:11" s="39" customFormat="1" ht="20.25" customHeight="1" x14ac:dyDescent="0.45">
      <c r="B13" s="55"/>
      <c r="C13" s="57"/>
      <c r="D13" s="55"/>
    </row>
    <row r="14" spans="2:11" s="39" customFormat="1" ht="20.25" customHeight="1" x14ac:dyDescent="0.45">
      <c r="B14" s="55" t="s">
        <v>196</v>
      </c>
      <c r="C14" s="57"/>
      <c r="D14" s="55"/>
    </row>
    <row r="15" spans="2:11" s="39" customFormat="1" ht="20.25" customHeight="1" x14ac:dyDescent="0.45">
      <c r="B15" s="55"/>
      <c r="C15" s="57"/>
      <c r="D15" s="55"/>
    </row>
    <row r="16" spans="2:11" s="39" customFormat="1" ht="20.25" customHeight="1" x14ac:dyDescent="0.45">
      <c r="B16" s="55" t="s">
        <v>197</v>
      </c>
      <c r="C16" s="57"/>
      <c r="D16" s="55"/>
    </row>
    <row r="17" spans="2:25" s="39" customFormat="1" ht="20.25" customHeight="1" x14ac:dyDescent="0.45">
      <c r="B17" s="57"/>
      <c r="C17" s="57"/>
      <c r="D17" s="55"/>
    </row>
    <row r="18" spans="2:25" s="39" customFormat="1" ht="20.25" customHeight="1" x14ac:dyDescent="0.45">
      <c r="B18" s="55" t="s">
        <v>198</v>
      </c>
      <c r="C18" s="57"/>
      <c r="D18" s="55"/>
    </row>
    <row r="19" spans="2:25" s="39" customFormat="1" ht="20.25" customHeight="1" x14ac:dyDescent="0.45">
      <c r="B19" s="57"/>
      <c r="C19" s="57"/>
      <c r="D19" s="55"/>
    </row>
    <row r="20" spans="2:25" s="39" customFormat="1" ht="17.25" customHeight="1" x14ac:dyDescent="0.45">
      <c r="B20" s="55" t="s">
        <v>199</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200</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201</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202</v>
      </c>
      <c r="C47" s="55"/>
    </row>
    <row r="48" spans="2:51" s="39" customFormat="1" ht="17.25" customHeight="1" x14ac:dyDescent="0.45">
      <c r="B48" s="55"/>
      <c r="C48" s="55"/>
    </row>
    <row r="49" spans="2:54" s="39" customFormat="1" ht="17.25" customHeight="1" x14ac:dyDescent="0.45">
      <c r="B49" s="55" t="s">
        <v>203</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204</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205</v>
      </c>
      <c r="C55" s="55"/>
      <c r="D55" s="55"/>
    </row>
    <row r="56" spans="2:54" s="39" customFormat="1" ht="17.25" customHeight="1" x14ac:dyDescent="0.45">
      <c r="B56" s="55"/>
      <c r="C56" s="55"/>
      <c r="D56" s="55"/>
    </row>
    <row r="57" spans="2:54" s="39" customFormat="1" ht="17.25" customHeight="1" x14ac:dyDescent="0.45">
      <c r="B57" s="61" t="s">
        <v>206</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207</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208</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209</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5">
      <c r="B67" s="39" t="s">
        <v>210</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5">
      <c r="B68" s="39" t="s">
        <v>214</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5">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5">
      <c r="B70" s="28" t="s">
        <v>175</v>
      </c>
    </row>
    <row r="71" spans="2:71" ht="17.25" customHeight="1" x14ac:dyDescent="0.45">
      <c r="B71" s="39" t="s">
        <v>211</v>
      </c>
    </row>
    <row r="72" spans="2:71" ht="17.25" customHeight="1" x14ac:dyDescent="0.45"/>
    <row r="73"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78" t="s">
        <v>176</v>
      </c>
      <c r="D4" s="213"/>
    </row>
    <row r="5" spans="1:12" x14ac:dyDescent="0.45">
      <c r="A5" s="212"/>
      <c r="B5" s="216">
        <v>2</v>
      </c>
      <c r="C5" s="278" t="s">
        <v>158</v>
      </c>
    </row>
    <row r="6" spans="1:12" x14ac:dyDescent="0.45">
      <c r="A6" s="212"/>
      <c r="B6" s="216">
        <v>3</v>
      </c>
      <c r="C6" s="278" t="s">
        <v>158</v>
      </c>
      <c r="D6" s="213"/>
    </row>
    <row r="7" spans="1:12" x14ac:dyDescent="0.45">
      <c r="A7" s="212"/>
      <c r="B7" s="216">
        <v>4</v>
      </c>
      <c r="C7" s="278" t="s">
        <v>158</v>
      </c>
      <c r="D7" s="213"/>
    </row>
    <row r="8" spans="1:12" x14ac:dyDescent="0.45">
      <c r="A8" s="212"/>
      <c r="B8" s="216">
        <v>5</v>
      </c>
      <c r="C8" s="27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5">
      <c r="B14" s="658"/>
      <c r="C14" s="228" t="s">
        <v>158</v>
      </c>
      <c r="D14" s="229" t="s">
        <v>125</v>
      </c>
      <c r="E14" s="229" t="s">
        <v>85</v>
      </c>
      <c r="F14" s="229" t="s">
        <v>29</v>
      </c>
      <c r="G14" s="230" t="s">
        <v>27</v>
      </c>
      <c r="H14" s="229" t="s">
        <v>29</v>
      </c>
      <c r="I14" s="229" t="s">
        <v>29</v>
      </c>
      <c r="J14" s="229" t="s">
        <v>29</v>
      </c>
      <c r="K14" s="229" t="s">
        <v>29</v>
      </c>
      <c r="L14" s="231" t="s">
        <v>29</v>
      </c>
    </row>
    <row r="15" spans="1:12" x14ac:dyDescent="0.45">
      <c r="B15" s="658"/>
      <c r="C15" s="228" t="s">
        <v>158</v>
      </c>
      <c r="D15" s="229" t="s">
        <v>127</v>
      </c>
      <c r="E15" s="232" t="s">
        <v>158</v>
      </c>
      <c r="F15" s="232" t="s">
        <v>158</v>
      </c>
      <c r="G15" s="230" t="s">
        <v>28</v>
      </c>
      <c r="H15" s="232" t="s">
        <v>158</v>
      </c>
      <c r="I15" s="232" t="s">
        <v>158</v>
      </c>
      <c r="J15" s="232" t="s">
        <v>158</v>
      </c>
      <c r="K15" s="232" t="s">
        <v>158</v>
      </c>
      <c r="L15" s="233" t="s">
        <v>158</v>
      </c>
    </row>
    <row r="16" spans="1:12" x14ac:dyDescent="0.45">
      <c r="B16" s="658"/>
      <c r="C16" s="228" t="s">
        <v>158</v>
      </c>
      <c r="D16" s="232" t="s">
        <v>158</v>
      </c>
      <c r="E16" s="232" t="s">
        <v>158</v>
      </c>
      <c r="F16" s="232" t="s">
        <v>158</v>
      </c>
      <c r="G16" s="230" t="s">
        <v>14</v>
      </c>
      <c r="H16" s="232" t="s">
        <v>158</v>
      </c>
      <c r="I16" s="232" t="s">
        <v>158</v>
      </c>
      <c r="J16" s="232" t="s">
        <v>158</v>
      </c>
      <c r="K16" s="232" t="s">
        <v>158</v>
      </c>
      <c r="L16" s="233" t="s">
        <v>158</v>
      </c>
    </row>
    <row r="17" spans="2:12" x14ac:dyDescent="0.45">
      <c r="B17" s="658"/>
      <c r="C17" s="228" t="s">
        <v>158</v>
      </c>
      <c r="D17" s="232" t="s">
        <v>158</v>
      </c>
      <c r="E17" s="232" t="s">
        <v>158</v>
      </c>
      <c r="F17" s="232" t="s">
        <v>158</v>
      </c>
      <c r="G17" s="230" t="s">
        <v>6</v>
      </c>
      <c r="H17" s="232" t="s">
        <v>158</v>
      </c>
      <c r="I17" s="232" t="s">
        <v>158</v>
      </c>
      <c r="J17" s="232" t="s">
        <v>158</v>
      </c>
      <c r="K17" s="232" t="s">
        <v>158</v>
      </c>
      <c r="L17" s="233" t="s">
        <v>158</v>
      </c>
    </row>
    <row r="18" spans="2:12" x14ac:dyDescent="0.45">
      <c r="B18" s="658"/>
      <c r="C18" s="228" t="s">
        <v>158</v>
      </c>
      <c r="D18" s="232" t="s">
        <v>158</v>
      </c>
      <c r="E18" s="232" t="s">
        <v>158</v>
      </c>
      <c r="F18" s="232" t="s">
        <v>158</v>
      </c>
      <c r="G18" s="230" t="s">
        <v>86</v>
      </c>
      <c r="H18" s="232" t="s">
        <v>158</v>
      </c>
      <c r="I18" s="232" t="s">
        <v>158</v>
      </c>
      <c r="J18" s="232" t="s">
        <v>158</v>
      </c>
      <c r="K18" s="232" t="s">
        <v>158</v>
      </c>
      <c r="L18" s="233" t="s">
        <v>158</v>
      </c>
    </row>
    <row r="19" spans="2:12" x14ac:dyDescent="0.45">
      <c r="B19" s="658"/>
      <c r="C19" s="228" t="s">
        <v>158</v>
      </c>
      <c r="D19" s="232" t="s">
        <v>158</v>
      </c>
      <c r="E19" s="232" t="s">
        <v>158</v>
      </c>
      <c r="F19" s="232" t="s">
        <v>158</v>
      </c>
      <c r="G19" s="230" t="s">
        <v>87</v>
      </c>
      <c r="H19" s="232" t="s">
        <v>158</v>
      </c>
      <c r="I19" s="232" t="s">
        <v>158</v>
      </c>
      <c r="J19" s="232" t="s">
        <v>158</v>
      </c>
      <c r="K19" s="232" t="s">
        <v>158</v>
      </c>
      <c r="L19" s="233" t="s">
        <v>158</v>
      </c>
    </row>
    <row r="20" spans="2:12" x14ac:dyDescent="0.45">
      <c r="B20" s="658"/>
      <c r="C20" s="228" t="s">
        <v>158</v>
      </c>
      <c r="D20" s="232" t="s">
        <v>158</v>
      </c>
      <c r="E20" s="232" t="s">
        <v>158</v>
      </c>
      <c r="F20" s="232" t="s">
        <v>158</v>
      </c>
      <c r="G20" s="230" t="s">
        <v>30</v>
      </c>
      <c r="H20" s="232" t="s">
        <v>158</v>
      </c>
      <c r="I20" s="232" t="s">
        <v>158</v>
      </c>
      <c r="J20" s="232" t="s">
        <v>158</v>
      </c>
      <c r="K20" s="232" t="s">
        <v>158</v>
      </c>
      <c r="L20" s="233" t="s">
        <v>158</v>
      </c>
    </row>
    <row r="21" spans="2:12" x14ac:dyDescent="0.45">
      <c r="B21" s="658"/>
      <c r="C21" s="228" t="s">
        <v>158</v>
      </c>
      <c r="D21" s="232" t="s">
        <v>158</v>
      </c>
      <c r="E21" s="232" t="s">
        <v>158</v>
      </c>
      <c r="F21" s="232" t="s">
        <v>158</v>
      </c>
      <c r="G21" s="230" t="s">
        <v>31</v>
      </c>
      <c r="H21" s="232" t="s">
        <v>158</v>
      </c>
      <c r="I21" s="232" t="s">
        <v>158</v>
      </c>
      <c r="J21" s="232" t="s">
        <v>158</v>
      </c>
      <c r="K21" s="232" t="s">
        <v>158</v>
      </c>
      <c r="L21" s="233" t="s">
        <v>158</v>
      </c>
    </row>
    <row r="22" spans="2:12" x14ac:dyDescent="0.45">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5">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5">
      <c r="B24" s="658"/>
      <c r="C24" s="228" t="s">
        <v>158</v>
      </c>
      <c r="D24" s="232" t="s">
        <v>158</v>
      </c>
      <c r="E24" s="232" t="s">
        <v>158</v>
      </c>
      <c r="F24" s="232" t="s">
        <v>158</v>
      </c>
      <c r="G24" s="232" t="s">
        <v>158</v>
      </c>
      <c r="H24" s="232" t="s">
        <v>158</v>
      </c>
      <c r="I24" s="232" t="s">
        <v>158</v>
      </c>
      <c r="J24" s="232" t="s">
        <v>158</v>
      </c>
      <c r="K24" s="232" t="s">
        <v>158</v>
      </c>
      <c r="L24" s="233" t="s">
        <v>158</v>
      </c>
    </row>
    <row r="25" spans="2:12" ht="27" thickBot="1" x14ac:dyDescent="0.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2021-02-25T06:53:39Z</cp:lastPrinted>
  <dcterms:created xsi:type="dcterms:W3CDTF">2020-01-14T23:47:53Z</dcterms:created>
  <dcterms:modified xsi:type="dcterms:W3CDTF">2023-12-15T10:10:18Z</dcterms:modified>
</cp:coreProperties>
</file>